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7" activeTab="0"/>
  </bookViews>
  <sheets>
    <sheet name="csigás férfi" sheetId="1" r:id="rId1"/>
    <sheet name="csigás női" sheetId="2" r:id="rId2"/>
    <sheet name="csigás ifjúsági" sheetId="3" r:id="rId3"/>
    <sheet name="csigás tanuló" sheetId="4" r:id="rId4"/>
    <sheet name="longbow férfi" sheetId="5" r:id="rId5"/>
    <sheet name="longbow női" sheetId="6" r:id="rId6"/>
    <sheet name="longbow ifjúsági" sheetId="7" r:id="rId7"/>
    <sheet name="longbow iskolás" sheetId="8" r:id="rId8"/>
    <sheet name="longbow gyerek" sheetId="9" r:id="rId9"/>
    <sheet name="vadászreflex férfi" sheetId="10" r:id="rId10"/>
    <sheet name="vadászreflex női" sheetId="11" r:id="rId11"/>
    <sheet name="vadászreflex ifjúsági" sheetId="12" r:id="rId12"/>
    <sheet name="vadászreflex iskolás" sheetId="13" r:id="rId13"/>
    <sheet name="vadászreflex gyerek" sheetId="14" r:id="rId14"/>
    <sheet name="nomád férfi" sheetId="15" r:id="rId15"/>
    <sheet name="nomád női" sheetId="16" r:id="rId16"/>
    <sheet name="nomád ifjúsági" sheetId="17" r:id="rId17"/>
    <sheet name="nomád iskolás" sheetId="18" r:id="rId18"/>
    <sheet name="nomád gyerek" sheetId="19" r:id="rId19"/>
    <sheet name="barebow férfi" sheetId="20" r:id="rId20"/>
    <sheet name="barebow nôi" sheetId="21" r:id="rId21"/>
    <sheet name="barebow ifi" sheetId="22" r:id="rId22"/>
    <sheet name="barebow iskolás" sheetId="23" r:id="rId23"/>
    <sheet name="selfbow" sheetId="24" r:id="rId24"/>
    <sheet name="Munkalap25" sheetId="25" r:id="rId25"/>
  </sheets>
  <definedNames>
    <definedName name="Excel_BuiltIn__FilterDatabase_21">'barebow nôi'!$A$4:$Q$100</definedName>
  </definedNames>
  <calcPr fullCalcOnLoad="1"/>
</workbook>
</file>

<file path=xl/sharedStrings.xml><?xml version="1.0" encoding="utf-8"?>
<sst xmlns="http://schemas.openxmlformats.org/spreadsheetml/2006/main" count="1683" uniqueCount="620">
  <si>
    <t>VENDÉG KATEGÓRIA FÉRFI     /  GÄSTEKLASSE MANNER</t>
  </si>
  <si>
    <t>Göttelsberg      2010. 03. 27.</t>
  </si>
  <si>
    <t>Szentgotthárd        2010. 05. 09.</t>
  </si>
  <si>
    <t>Körmend             2010. 07. 18.</t>
  </si>
  <si>
    <t>Két legjobb verseny átlag százaléka, DÖNTŐ  FINALE</t>
  </si>
  <si>
    <t>Vezetéknév                  Zuname</t>
  </si>
  <si>
    <t>Keresztnév                    Vorname</t>
  </si>
  <si>
    <t>Egyesület                     Verein</t>
  </si>
  <si>
    <t>20 pont</t>
  </si>
  <si>
    <t>18 pont</t>
  </si>
  <si>
    <t>Elért pont- szám</t>
  </si>
  <si>
    <t>Százalék</t>
  </si>
  <si>
    <t>H</t>
  </si>
  <si>
    <t>L</t>
  </si>
  <si>
    <t>P</t>
  </si>
  <si>
    <t>1. legn.</t>
  </si>
  <si>
    <t>2. legn.</t>
  </si>
  <si>
    <t>1+2</t>
  </si>
  <si>
    <t>1+2/2</t>
  </si>
  <si>
    <t>KLAUS</t>
  </si>
  <si>
    <t>BERNHARD</t>
  </si>
  <si>
    <t>LH-GRAZ</t>
  </si>
  <si>
    <t>Létay</t>
  </si>
  <si>
    <t>Zoltán</t>
  </si>
  <si>
    <t>Szentgotthárd</t>
  </si>
  <si>
    <t>Ambrus</t>
  </si>
  <si>
    <t>Bük</t>
  </si>
  <si>
    <t>BRÄUER</t>
  </si>
  <si>
    <t>DANIEL</t>
  </si>
  <si>
    <t>KÁMÁN</t>
  </si>
  <si>
    <t>JÓZSEF</t>
  </si>
  <si>
    <t>ZALAEGERSZEG</t>
  </si>
  <si>
    <t>Baranyai</t>
  </si>
  <si>
    <t>Ferenc</t>
  </si>
  <si>
    <t>Dula</t>
  </si>
  <si>
    <t>Attila</t>
  </si>
  <si>
    <t>MISE</t>
  </si>
  <si>
    <t>TÓKA</t>
  </si>
  <si>
    <t>FERENC</t>
  </si>
  <si>
    <t>SZENTGOTTHÁRD</t>
  </si>
  <si>
    <t>Lovas</t>
  </si>
  <si>
    <t>Károly</t>
  </si>
  <si>
    <t>FUCHS</t>
  </si>
  <si>
    <t>MARKUS</t>
  </si>
  <si>
    <t>BSC ENNSTAL</t>
  </si>
  <si>
    <t>KRENN</t>
  </si>
  <si>
    <t>REINHOLD</t>
  </si>
  <si>
    <t>AC HIMBERG</t>
  </si>
  <si>
    <t>SABITZER</t>
  </si>
  <si>
    <t>HANNES</t>
  </si>
  <si>
    <t>1. KBSV PÖRTSCHACH</t>
  </si>
  <si>
    <t>BLAJS</t>
  </si>
  <si>
    <t>ERNST</t>
  </si>
  <si>
    <t>FC LAVANTTAL</t>
  </si>
  <si>
    <t>LANGER</t>
  </si>
  <si>
    <t>STEFAN</t>
  </si>
  <si>
    <t>KOFLER</t>
  </si>
  <si>
    <t>BURKHARD</t>
  </si>
  <si>
    <t>BSC SEMRIACH</t>
  </si>
  <si>
    <t>PATAKI</t>
  </si>
  <si>
    <t>BSC LEIBNITZ</t>
  </si>
  <si>
    <t>Bali</t>
  </si>
  <si>
    <t>Péter</t>
  </si>
  <si>
    <t>WALZL</t>
  </si>
  <si>
    <t>GERALD</t>
  </si>
  <si>
    <t>HÖDL</t>
  </si>
  <si>
    <t>THOMAS</t>
  </si>
  <si>
    <t>WEIDINGER</t>
  </si>
  <si>
    <t>CHRISTIAN</t>
  </si>
  <si>
    <t>BSC KUMBERG</t>
  </si>
  <si>
    <t>Hadnagy</t>
  </si>
  <si>
    <t>Gábor</t>
  </si>
  <si>
    <t>STROBL</t>
  </si>
  <si>
    <t>Gáspár</t>
  </si>
  <si>
    <t>Alex</t>
  </si>
  <si>
    <t>MRTE Nagykanizsa</t>
  </si>
  <si>
    <t>Harsányi</t>
  </si>
  <si>
    <t>Bálint</t>
  </si>
  <si>
    <t>Norbert</t>
  </si>
  <si>
    <t>BUCHEGGER</t>
  </si>
  <si>
    <t>POTZNEUSIEDL</t>
  </si>
  <si>
    <t>DOPPELREITER</t>
  </si>
  <si>
    <t>Kovács</t>
  </si>
  <si>
    <t>Szilárd</t>
  </si>
  <si>
    <t>FLUCH</t>
  </si>
  <si>
    <t>ANDRERAS</t>
  </si>
  <si>
    <t>KOLLER</t>
  </si>
  <si>
    <t>MICHAEL</t>
  </si>
  <si>
    <t>Jáger</t>
  </si>
  <si>
    <t>László</t>
  </si>
  <si>
    <t>Sényi</t>
  </si>
  <si>
    <t>Pacsa</t>
  </si>
  <si>
    <t>SUMPER</t>
  </si>
  <si>
    <t>FRANZ</t>
  </si>
  <si>
    <t>PUREGGER</t>
  </si>
  <si>
    <t>FRITZ</t>
  </si>
  <si>
    <t>BC WILDON - WEITENDORF</t>
  </si>
  <si>
    <t>Munczák</t>
  </si>
  <si>
    <t>József</t>
  </si>
  <si>
    <t>HARRER</t>
  </si>
  <si>
    <t>BERND</t>
  </si>
  <si>
    <t>BURESCH</t>
  </si>
  <si>
    <t>PETER</t>
  </si>
  <si>
    <t>EDLER</t>
  </si>
  <si>
    <t>INGO</t>
  </si>
  <si>
    <t>GUTSCHI</t>
  </si>
  <si>
    <t>REINHARD</t>
  </si>
  <si>
    <t>Kálmán</t>
  </si>
  <si>
    <t>János</t>
  </si>
  <si>
    <t>Hétdomb IE</t>
  </si>
  <si>
    <t>KLES</t>
  </si>
  <si>
    <t>DIETMAR</t>
  </si>
  <si>
    <t>Nagy</t>
  </si>
  <si>
    <t>Vecsés</t>
  </si>
  <si>
    <t>PLODER</t>
  </si>
  <si>
    <t>WOLFGANG</t>
  </si>
  <si>
    <t>NEUHOLD</t>
  </si>
  <si>
    <t>MANFRED</t>
  </si>
  <si>
    <t>STOCKER</t>
  </si>
  <si>
    <t>SASCHA</t>
  </si>
  <si>
    <t>POSTÁS</t>
  </si>
  <si>
    <t>ZSOLT</t>
  </si>
  <si>
    <t>SZIGET SZIVE</t>
  </si>
  <si>
    <t>WITTMANN</t>
  </si>
  <si>
    <t>CHRISTOPH</t>
  </si>
  <si>
    <t>GROßSCHÄDL</t>
  </si>
  <si>
    <t>GERT</t>
  </si>
  <si>
    <t>Dávid</t>
  </si>
  <si>
    <t>VENDÉGKATEGÓRIA NŐI     /  GäSTEKLASSE FRAUEN</t>
  </si>
  <si>
    <t>Göttelsberg        2010. 03. 27.</t>
  </si>
  <si>
    <t>Szentgotthárd      2010. 05. 09.</t>
  </si>
  <si>
    <t>ROSEMARY</t>
  </si>
  <si>
    <t>BC WILDON WEITENDORF</t>
  </si>
  <si>
    <t>CHRISTINE</t>
  </si>
  <si>
    <t>PROBST</t>
  </si>
  <si>
    <t>EVA</t>
  </si>
  <si>
    <t>VENDÉGKATEGÓRIA IFJÚSÁGI     /  GäSTEKLASSE JUGENDLICHE</t>
  </si>
  <si>
    <t>Göttelsberg           2010. 03. 27.</t>
  </si>
  <si>
    <t>Körmend            2010. 07. 18.</t>
  </si>
  <si>
    <t>NIEDERHOLD</t>
  </si>
  <si>
    <t>KILIAN</t>
  </si>
  <si>
    <t>VENDÉGKATEGÓRIA tanuló     /  GäSTEKLASSE SCHÜLER</t>
  </si>
  <si>
    <t>Körmend                 2010. 07. 18.</t>
  </si>
  <si>
    <t>LOVAS</t>
  </si>
  <si>
    <t>LAURA</t>
  </si>
  <si>
    <t>BENEDEK</t>
  </si>
  <si>
    <t>Tejfel</t>
  </si>
  <si>
    <t>Bence</t>
  </si>
  <si>
    <t xml:space="preserve">Nagy </t>
  </si>
  <si>
    <t>LONGBOW FÉRFI   /  LANGBOGEN MANNER</t>
  </si>
  <si>
    <t>Göttelsberg       2010. 03. 27.</t>
  </si>
  <si>
    <t>Szentgotthárd    2010. 05. 09.</t>
  </si>
  <si>
    <t>TÓTH</t>
  </si>
  <si>
    <t>ISTVÁN (Tüske)</t>
  </si>
  <si>
    <t>Nádasd</t>
  </si>
  <si>
    <t>PITZEK</t>
  </si>
  <si>
    <t>BSV FÜRSTENFELD</t>
  </si>
  <si>
    <t>MAICHIN</t>
  </si>
  <si>
    <t>ROBERT</t>
  </si>
  <si>
    <t>DIE KELLERRATTEN</t>
  </si>
  <si>
    <t>KESZEY</t>
  </si>
  <si>
    <t>GERGELY</t>
  </si>
  <si>
    <t>Nibur Népe-Haladás VSE</t>
  </si>
  <si>
    <t>KOLLEGGER</t>
  </si>
  <si>
    <t>Takács</t>
  </si>
  <si>
    <t>Gergő</t>
  </si>
  <si>
    <t xml:space="preserve">Zaismann </t>
  </si>
  <si>
    <t>Harald</t>
  </si>
  <si>
    <t>MAJOROS</t>
  </si>
  <si>
    <t>ELEEVEN VILÁG IE</t>
  </si>
  <si>
    <t>Molnár</t>
  </si>
  <si>
    <t>József Dodesz</t>
  </si>
  <si>
    <t>POP</t>
  </si>
  <si>
    <t>JOHANN</t>
  </si>
  <si>
    <t>REINDL</t>
  </si>
  <si>
    <t>BC OBERSCHÜTZEN</t>
  </si>
  <si>
    <t>Seifried</t>
  </si>
  <si>
    <t>Hans</t>
  </si>
  <si>
    <t>STANEK</t>
  </si>
  <si>
    <t>BC DIANA</t>
  </si>
  <si>
    <t>SCHUH</t>
  </si>
  <si>
    <t>ANTON</t>
  </si>
  <si>
    <t>HSV WIENER NEUSTADT</t>
  </si>
  <si>
    <t>MUSZI</t>
  </si>
  <si>
    <t>RALF</t>
  </si>
  <si>
    <t>WINTER</t>
  </si>
  <si>
    <t>JOSEF</t>
  </si>
  <si>
    <t>BSG GRIASBACH</t>
  </si>
  <si>
    <t>ROBIN</t>
  </si>
  <si>
    <t>RATH</t>
  </si>
  <si>
    <t>BSV RAABTAL</t>
  </si>
  <si>
    <t>KEPPLINGER</t>
  </si>
  <si>
    <t>ESSL</t>
  </si>
  <si>
    <t>HECHTL</t>
  </si>
  <si>
    <t>HARALD</t>
  </si>
  <si>
    <t>MAYR</t>
  </si>
  <si>
    <t>GÜNTHER</t>
  </si>
  <si>
    <t>NATUR AKTIV</t>
  </si>
  <si>
    <t>Györgyfalvai</t>
  </si>
  <si>
    <t>György</t>
  </si>
  <si>
    <t>NEMESBÜKK</t>
  </si>
  <si>
    <t>Vass</t>
  </si>
  <si>
    <t>Viktor</t>
  </si>
  <si>
    <t>NeMESBÜKK</t>
  </si>
  <si>
    <t>Talabér</t>
  </si>
  <si>
    <t>Tibor</t>
  </si>
  <si>
    <t>Nemesbükk</t>
  </si>
  <si>
    <t>Reinstom</t>
  </si>
  <si>
    <t>Josef</t>
  </si>
  <si>
    <t>STEINER</t>
  </si>
  <si>
    <t>MARTIN</t>
  </si>
  <si>
    <t>Vértes</t>
  </si>
  <si>
    <t>István</t>
  </si>
  <si>
    <t>Arany Sólyom</t>
  </si>
  <si>
    <t>STORA</t>
  </si>
  <si>
    <t>FATH</t>
  </si>
  <si>
    <t>KÖCSE</t>
  </si>
  <si>
    <t>GYULA</t>
  </si>
  <si>
    <t>TÖGEL</t>
  </si>
  <si>
    <t>OTHMAR</t>
  </si>
  <si>
    <t>EIGNER</t>
  </si>
  <si>
    <t>ASBOTH</t>
  </si>
  <si>
    <t>LÁSZLO</t>
  </si>
  <si>
    <t>VOLK</t>
  </si>
  <si>
    <t>SÖLKNER</t>
  </si>
  <si>
    <t>HELFRIED</t>
  </si>
  <si>
    <t>RED CLOUD OPPENBERG</t>
  </si>
  <si>
    <t>STOCK</t>
  </si>
  <si>
    <t>Kalmár</t>
  </si>
  <si>
    <t>Imre</t>
  </si>
  <si>
    <t>WILFING</t>
  </si>
  <si>
    <t>GREGOR</t>
  </si>
  <si>
    <t>LOIPNER</t>
  </si>
  <si>
    <t>RUDI</t>
  </si>
  <si>
    <t>LONGBOW NŐI     /  LANGBOGEN FRAUEN</t>
  </si>
  <si>
    <t>Szentgotthárd         2010. 05. 09.</t>
  </si>
  <si>
    <t>BURLOVITS</t>
  </si>
  <si>
    <t>ERIKA</t>
  </si>
  <si>
    <t>MONIKA</t>
  </si>
  <si>
    <t>HELGA</t>
  </si>
  <si>
    <t>KARSCH</t>
  </si>
  <si>
    <t>ANDREA</t>
  </si>
  <si>
    <t>Viktorné</t>
  </si>
  <si>
    <t>Nemesbük</t>
  </si>
  <si>
    <t>Bernadett</t>
  </si>
  <si>
    <t>FAST</t>
  </si>
  <si>
    <t>MARIANNE</t>
  </si>
  <si>
    <t>BC RAGNITZ</t>
  </si>
  <si>
    <t>RIEDLER</t>
  </si>
  <si>
    <t>MICHAELA</t>
  </si>
  <si>
    <t>Tóth</t>
  </si>
  <si>
    <t>Dzsennifer</t>
  </si>
  <si>
    <t>CHRISTIANE</t>
  </si>
  <si>
    <t>LONGBOW IFJÚSÁGI     /  LANGBOGEN JUGENDLICHE</t>
  </si>
  <si>
    <t>Göttelsberg          2010. 03. 27.</t>
  </si>
  <si>
    <t>Körmend               2010. 07. 18.</t>
  </si>
  <si>
    <t>DAMIAN</t>
  </si>
  <si>
    <t>Pulai</t>
  </si>
  <si>
    <t>Ádám</t>
  </si>
  <si>
    <t>LONGBOW ISKOLÁS     /  LANGBOGEN SCHÜLER</t>
  </si>
  <si>
    <t>Göttelsberg              2010. 03. 27.</t>
  </si>
  <si>
    <t>Szentgotthárd           2010. 05. 09.</t>
  </si>
  <si>
    <t>Körmend              2010. 07. 18.</t>
  </si>
  <si>
    <t>GEBERT</t>
  </si>
  <si>
    <t>BC LOCKENHAUS</t>
  </si>
  <si>
    <t>Mannhertz</t>
  </si>
  <si>
    <t>Dániel</t>
  </si>
  <si>
    <t>LONGBOW GYEREK     /  LANGBOGEN KINDER</t>
  </si>
  <si>
    <t>Szentgotthárd          2010. 05. 09.</t>
  </si>
  <si>
    <t>SCHLÖSINGER</t>
  </si>
  <si>
    <t>Wolf</t>
  </si>
  <si>
    <t>Sarah</t>
  </si>
  <si>
    <t>HOFER</t>
  </si>
  <si>
    <t>MARCEL</t>
  </si>
  <si>
    <t>ALINA</t>
  </si>
  <si>
    <t>VADÁSZREFLEX FÉRFI     /  RECURVE MANNER</t>
  </si>
  <si>
    <t xml:space="preserve"> WOLF</t>
  </si>
  <si>
    <t>STIFTNER</t>
  </si>
  <si>
    <t>ALFRED</t>
  </si>
  <si>
    <t>BC KRONSTORF</t>
  </si>
  <si>
    <t>MIKOS</t>
  </si>
  <si>
    <t>PÉTER</t>
  </si>
  <si>
    <t>SALICITES</t>
  </si>
  <si>
    <t>RUDOLF</t>
  </si>
  <si>
    <t>BSC LEIBNITZ BC Wildon-Weitendorf</t>
  </si>
  <si>
    <t>KERN</t>
  </si>
  <si>
    <t>REINSTROM</t>
  </si>
  <si>
    <t>UDVARDY</t>
  </si>
  <si>
    <t>LÁSZLÓ</t>
  </si>
  <si>
    <t>WOLF</t>
  </si>
  <si>
    <t>GAJDI</t>
  </si>
  <si>
    <t>SZOMBATHELY</t>
  </si>
  <si>
    <t>SÉNYI</t>
  </si>
  <si>
    <t>SPÖRK</t>
  </si>
  <si>
    <t>Beke</t>
  </si>
  <si>
    <t>WERNER</t>
  </si>
  <si>
    <t>BOKOR</t>
  </si>
  <si>
    <t>DÀNIEL</t>
  </si>
  <si>
    <t>Wagner</t>
  </si>
  <si>
    <t>Alois</t>
  </si>
  <si>
    <t>KREMPL</t>
  </si>
  <si>
    <t>Ferenc Midesz</t>
  </si>
  <si>
    <t>FLÖRL</t>
  </si>
  <si>
    <t>LPSV NÖ</t>
  </si>
  <si>
    <t>STEPHAN</t>
  </si>
  <si>
    <t>HAMEDL</t>
  </si>
  <si>
    <t>PSV BURGENLAND</t>
  </si>
  <si>
    <t>SCHATZ</t>
  </si>
  <si>
    <t>KURT</t>
  </si>
  <si>
    <t>Haas</t>
  </si>
  <si>
    <t>Gerald</t>
  </si>
  <si>
    <t>RAINER</t>
  </si>
  <si>
    <t>ANDREAS</t>
  </si>
  <si>
    <t>Geisinger</t>
  </si>
  <si>
    <t>EIDENBERGER</t>
  </si>
  <si>
    <t>KARL</t>
  </si>
  <si>
    <t>RAAB</t>
  </si>
  <si>
    <t>CHAHINE</t>
  </si>
  <si>
    <t>KHALIL</t>
  </si>
  <si>
    <t>ABLASSER</t>
  </si>
  <si>
    <t>FASCHING</t>
  </si>
  <si>
    <t>ALOIS</t>
  </si>
  <si>
    <t>MILLETICH</t>
  </si>
  <si>
    <t>Józsa</t>
  </si>
  <si>
    <t>Kristóf</t>
  </si>
  <si>
    <t>WIELAND</t>
  </si>
  <si>
    <t>HAIN</t>
  </si>
  <si>
    <t>STÜTZ</t>
  </si>
  <si>
    <t>ARMIN</t>
  </si>
  <si>
    <t>MOIK</t>
  </si>
  <si>
    <t>JOHANNES</t>
  </si>
  <si>
    <t>REISENHOFER</t>
  </si>
  <si>
    <t>ERICH</t>
  </si>
  <si>
    <t>MARECEK</t>
  </si>
  <si>
    <t>FICHTINGER</t>
  </si>
  <si>
    <t>BSV ORTH</t>
  </si>
  <si>
    <t>HENNING</t>
  </si>
  <si>
    <t>ALEXANDER</t>
  </si>
  <si>
    <t>ARTUS GUMPOLDSKIRCHEN</t>
  </si>
  <si>
    <t>HERBERT</t>
  </si>
  <si>
    <t>Asbóth</t>
  </si>
  <si>
    <t>MAYER</t>
  </si>
  <si>
    <t>FRIEDRICH</t>
  </si>
  <si>
    <t>HOFFMANN</t>
  </si>
  <si>
    <t>HEINZ</t>
  </si>
  <si>
    <t>CLAN PAVIAN</t>
  </si>
  <si>
    <t>PÖTTLER</t>
  </si>
  <si>
    <t>Miklósi</t>
  </si>
  <si>
    <t>Sólyom IE Zalaegerszeg</t>
  </si>
  <si>
    <t>Karvalics</t>
  </si>
  <si>
    <t>Kalamár</t>
  </si>
  <si>
    <t>LAWUGGER</t>
  </si>
  <si>
    <t>MATTHIAS</t>
  </si>
  <si>
    <t>HABIGER</t>
  </si>
  <si>
    <t>KAHRI</t>
  </si>
  <si>
    <t>WIENER</t>
  </si>
  <si>
    <t>Sas</t>
  </si>
  <si>
    <t>Robert</t>
  </si>
  <si>
    <t>SCHWARZ</t>
  </si>
  <si>
    <t>BERGER</t>
  </si>
  <si>
    <t>PELIKAN</t>
  </si>
  <si>
    <t>JÜRGEN</t>
  </si>
  <si>
    <t>SCHÖTTL</t>
  </si>
  <si>
    <t>KARNER</t>
  </si>
  <si>
    <t>HELMUT</t>
  </si>
  <si>
    <t>PRETTERHOFER</t>
  </si>
  <si>
    <t>HÖRZ</t>
  </si>
  <si>
    <t>EWALD</t>
  </si>
  <si>
    <t>WALTL</t>
  </si>
  <si>
    <t>GOTTFRIED</t>
  </si>
  <si>
    <t>NEUDECK</t>
  </si>
  <si>
    <t>REDTENBACHER</t>
  </si>
  <si>
    <t>STÖCKL</t>
  </si>
  <si>
    <t>GÜNTER</t>
  </si>
  <si>
    <t>FALLMANN</t>
  </si>
  <si>
    <t>JÖRG</t>
  </si>
  <si>
    <t>BS THAL</t>
  </si>
  <si>
    <t>WILHELMER</t>
  </si>
  <si>
    <t>JOACHIM</t>
  </si>
  <si>
    <t>ZEFFERER</t>
  </si>
  <si>
    <t>STENG</t>
  </si>
  <si>
    <t>SEVERIN</t>
  </si>
  <si>
    <t>LEMMERER</t>
  </si>
  <si>
    <t>HANS</t>
  </si>
  <si>
    <t>ADORJÁN</t>
  </si>
  <si>
    <t>TAMÁS</t>
  </si>
  <si>
    <t>HALPFER</t>
  </si>
  <si>
    <t>ADAMEK</t>
  </si>
  <si>
    <t>MARTL</t>
  </si>
  <si>
    <t>NOSSEK</t>
  </si>
  <si>
    <t>NORBERT</t>
  </si>
  <si>
    <t>VODENIK</t>
  </si>
  <si>
    <t>WIRNSBERGER</t>
  </si>
  <si>
    <t>MUIK</t>
  </si>
  <si>
    <t>MARC</t>
  </si>
  <si>
    <t>SCHINNERL</t>
  </si>
  <si>
    <t>MAIERHOFER</t>
  </si>
  <si>
    <t>BSV ROTTENMANN</t>
  </si>
  <si>
    <t>VADÁSZREFLEX NŐI     /  RECURVE FRAUEN</t>
  </si>
  <si>
    <t>Göttelsberg            2010. 03. 27.</t>
  </si>
  <si>
    <t>Körmend                2010. 07. 18.</t>
  </si>
  <si>
    <t>ECK</t>
  </si>
  <si>
    <t>BARBARA</t>
  </si>
  <si>
    <t xml:space="preserve">BSC LEIBNITZ BC Wildon-Weitendorf </t>
  </si>
  <si>
    <t>WURM</t>
  </si>
  <si>
    <t>IVETA</t>
  </si>
  <si>
    <t>BESLANOVICS</t>
  </si>
  <si>
    <t>ANGELIKA</t>
  </si>
  <si>
    <t>SABOLOVA</t>
  </si>
  <si>
    <t>OLGA</t>
  </si>
  <si>
    <t>Meskó</t>
  </si>
  <si>
    <t>Andrea</t>
  </si>
  <si>
    <t>Monika</t>
  </si>
  <si>
    <t>Paar</t>
  </si>
  <si>
    <t>Christiana</t>
  </si>
  <si>
    <t>Edelweis Hartberg</t>
  </si>
  <si>
    <t>HÖGLINGER</t>
  </si>
  <si>
    <t>ADLMANN</t>
  </si>
  <si>
    <t>TANJA</t>
  </si>
  <si>
    <t>Brigitta</t>
  </si>
  <si>
    <t>HAYDU</t>
  </si>
  <si>
    <t>BSC SEIERSBERG</t>
  </si>
  <si>
    <t>Rita</t>
  </si>
  <si>
    <t>Makainé</t>
  </si>
  <si>
    <t>Horváth Heléna</t>
  </si>
  <si>
    <t>CELŐKE MIE Paks</t>
  </si>
  <si>
    <t>SYLVIA</t>
  </si>
  <si>
    <t>WALTRAUD</t>
  </si>
  <si>
    <t>Großegger</t>
  </si>
  <si>
    <t>Bianka</t>
  </si>
  <si>
    <t>BIRGIT</t>
  </si>
  <si>
    <t>ANITA</t>
  </si>
  <si>
    <t>Maria</t>
  </si>
  <si>
    <t>ANNEMARIE</t>
  </si>
  <si>
    <t>INA</t>
  </si>
  <si>
    <t>VADÁSZREFLEX IFJÚSÁGI     /  RECURVE JUGENDLICHE</t>
  </si>
  <si>
    <t>HORVÁTH</t>
  </si>
  <si>
    <t>ÁDÁM</t>
  </si>
  <si>
    <t>KORÁNDI</t>
  </si>
  <si>
    <t>SZILÁRD ifj</t>
  </si>
  <si>
    <t>Dallos</t>
  </si>
  <si>
    <t>Dóra</t>
  </si>
  <si>
    <t>HERZOG</t>
  </si>
  <si>
    <t>KREUZBERGER</t>
  </si>
  <si>
    <t>JULIA</t>
  </si>
  <si>
    <t>HAAS</t>
  </si>
  <si>
    <t>VADÁSZREFLEX ISKOLÁS     /  RECURVE SCHÜLER</t>
  </si>
  <si>
    <t>Szentgotthárd     2010. 05. 09.</t>
  </si>
  <si>
    <t>CARINA</t>
  </si>
  <si>
    <t>Daniel</t>
  </si>
  <si>
    <t>NICO</t>
  </si>
  <si>
    <t>FANNINGER</t>
  </si>
  <si>
    <t>GABRIEL</t>
  </si>
  <si>
    <t>Manhertz</t>
  </si>
  <si>
    <t>Dani</t>
  </si>
  <si>
    <t>VADÁSZREFLEX GYEREK     /  RECURVE KINDER</t>
  </si>
  <si>
    <t>Göttelsberg         2010. 03. 27.</t>
  </si>
  <si>
    <t>NOMÁD FÉRFI    /  REITERBOGEN MANNER</t>
  </si>
  <si>
    <t>Körmend           2010. 07. 18.</t>
  </si>
  <si>
    <t>SZINEG</t>
  </si>
  <si>
    <t>HEGYI FARKASOK</t>
  </si>
  <si>
    <t>FARKAS</t>
  </si>
  <si>
    <t>TIBOR</t>
  </si>
  <si>
    <t>DALLOS</t>
  </si>
  <si>
    <t>HARAGA</t>
  </si>
  <si>
    <t>ATTILA</t>
  </si>
  <si>
    <t>RÉGIÓ</t>
  </si>
  <si>
    <t>KRAJCZÁR</t>
  </si>
  <si>
    <t>SAGITTARIUS</t>
  </si>
  <si>
    <t>NYÁRADI</t>
  </si>
  <si>
    <t>CSABA</t>
  </si>
  <si>
    <t>PAVLICS</t>
  </si>
  <si>
    <t>KÁROLY</t>
  </si>
  <si>
    <t>KUSTÁN</t>
  </si>
  <si>
    <t>RÓBERT</t>
  </si>
  <si>
    <t>PINTÉR</t>
  </si>
  <si>
    <t>ZOLTÁN</t>
  </si>
  <si>
    <t>NYÁRI</t>
  </si>
  <si>
    <t>Simon</t>
  </si>
  <si>
    <t>Róbert</t>
  </si>
  <si>
    <t>Csokma IE</t>
  </si>
  <si>
    <t>MAGYAR</t>
  </si>
  <si>
    <t>JÁNOS</t>
  </si>
  <si>
    <t>BOROS</t>
  </si>
  <si>
    <t>ISTVÁN</t>
  </si>
  <si>
    <t>Erszinger</t>
  </si>
  <si>
    <t>Erik</t>
  </si>
  <si>
    <t>PAAR</t>
  </si>
  <si>
    <t>BSC EDELWEIß HARTBERG</t>
  </si>
  <si>
    <t>Antal</t>
  </si>
  <si>
    <t>Nándor</t>
  </si>
  <si>
    <t>Sánta</t>
  </si>
  <si>
    <t>Tamás</t>
  </si>
  <si>
    <t>Körmend</t>
  </si>
  <si>
    <t>Orbán</t>
  </si>
  <si>
    <t>Makai</t>
  </si>
  <si>
    <t xml:space="preserve">Horváth </t>
  </si>
  <si>
    <t>Miklós</t>
  </si>
  <si>
    <t>Négy Kos H.I.E. Lenti</t>
  </si>
  <si>
    <t>Herczeg</t>
  </si>
  <si>
    <t>Zsolt</t>
  </si>
  <si>
    <t>Németh</t>
  </si>
  <si>
    <t>FEJES</t>
  </si>
  <si>
    <t>Balogh</t>
  </si>
  <si>
    <t>Szittya hun</t>
  </si>
  <si>
    <t>Lovrencsics</t>
  </si>
  <si>
    <t>Szabatin</t>
  </si>
  <si>
    <t>Szabolcs</t>
  </si>
  <si>
    <t>Kocsis</t>
  </si>
  <si>
    <t>Balázs</t>
  </si>
  <si>
    <t>Brauer</t>
  </si>
  <si>
    <t>Erick</t>
  </si>
  <si>
    <t>LH-Graz</t>
  </si>
  <si>
    <t>Hermán</t>
  </si>
  <si>
    <t>Vadász</t>
  </si>
  <si>
    <t>Szabó</t>
  </si>
  <si>
    <t>VAVRA</t>
  </si>
  <si>
    <t>NOMÁD NŐI     /  REITERBOGEN FRAUEN</t>
  </si>
  <si>
    <t>Szentgotthárd       2010. 05. 09.</t>
  </si>
  <si>
    <t>MARIANN</t>
  </si>
  <si>
    <t>Szomorné</t>
  </si>
  <si>
    <t>Kukorelli Edit</t>
  </si>
  <si>
    <t>BULIN</t>
  </si>
  <si>
    <t>BUDAI</t>
  </si>
  <si>
    <t>ÁGNES</t>
  </si>
  <si>
    <t>RÓBERTNÉ</t>
  </si>
  <si>
    <t>Petra</t>
  </si>
  <si>
    <t>Hóbor</t>
  </si>
  <si>
    <t>Anett</t>
  </si>
  <si>
    <t>Némethné</t>
  </si>
  <si>
    <t>Farkas Tünde</t>
  </si>
  <si>
    <t>Horváth</t>
  </si>
  <si>
    <t>Zita</t>
  </si>
  <si>
    <t>S. Tóth</t>
  </si>
  <si>
    <t>Igréczi</t>
  </si>
  <si>
    <t>Alexandra</t>
  </si>
  <si>
    <t>NOMÁD IFJÚSÁGI /  REITERBOGEN JUGENDLICHE</t>
  </si>
  <si>
    <t>Szentgotthárd  2010. 05. 09.</t>
  </si>
  <si>
    <t>Körmend         2010. 07. 18.</t>
  </si>
  <si>
    <t>GERGŐ</t>
  </si>
  <si>
    <t>FAZEKAS</t>
  </si>
  <si>
    <t>VIKTOR</t>
  </si>
  <si>
    <t>ORBÁN</t>
  </si>
  <si>
    <t>ATTILA ifj.</t>
  </si>
  <si>
    <t>Sólyom</t>
  </si>
  <si>
    <t>BALÁZS</t>
  </si>
  <si>
    <t>Právics</t>
  </si>
  <si>
    <t>Máté</t>
  </si>
  <si>
    <t>GERGÁL</t>
  </si>
  <si>
    <t>MÁTÉ</t>
  </si>
  <si>
    <t>Tálasi</t>
  </si>
  <si>
    <t xml:space="preserve">NOMÁD ISKOLÁS     /  REITERBOGEN SHÜLER </t>
  </si>
  <si>
    <t>Mátyás</t>
  </si>
  <si>
    <t>KONSTANTIN</t>
  </si>
  <si>
    <t>Varga</t>
  </si>
  <si>
    <t>Ács</t>
  </si>
  <si>
    <t>Zalaegerszeg</t>
  </si>
  <si>
    <t xml:space="preserve">Vég </t>
  </si>
  <si>
    <t>Márk</t>
  </si>
  <si>
    <t>Kiss</t>
  </si>
  <si>
    <t>Sömenek</t>
  </si>
  <si>
    <t>Lakosi</t>
  </si>
  <si>
    <t>Pataki</t>
  </si>
  <si>
    <t>Regina</t>
  </si>
  <si>
    <t>Laura</t>
  </si>
  <si>
    <t>NOMÁD GYEREK    /  REITERBOGEN KINDER</t>
  </si>
  <si>
    <t>Hétdombi Í. E. Nádasd</t>
  </si>
  <si>
    <t>Ferenc ifj.</t>
  </si>
  <si>
    <t>Letícia</t>
  </si>
  <si>
    <t>Régió</t>
  </si>
  <si>
    <t>Levente</t>
  </si>
  <si>
    <t>Emese</t>
  </si>
  <si>
    <t>Csóka</t>
  </si>
  <si>
    <t>BARE-BOW FÉRFI     /  BLANKBOGEN MANNER</t>
  </si>
  <si>
    <t>GADAVICS</t>
  </si>
  <si>
    <t>ANDRÁS</t>
  </si>
  <si>
    <t>BÜK</t>
  </si>
  <si>
    <t>BRESCHAN</t>
  </si>
  <si>
    <t>BSC GAAL</t>
  </si>
  <si>
    <t>MESICS</t>
  </si>
  <si>
    <t>KÁLMÁN</t>
  </si>
  <si>
    <t>TAKÁCS</t>
  </si>
  <si>
    <t>ZOLTAN</t>
  </si>
  <si>
    <t>PENASSO</t>
  </si>
  <si>
    <t>KESZŐCZE</t>
  </si>
  <si>
    <t>GOMBOCZ</t>
  </si>
  <si>
    <t>HORVATH</t>
  </si>
  <si>
    <t>Adorján</t>
  </si>
  <si>
    <t>Idegfeszítők</t>
  </si>
  <si>
    <t>PEYER</t>
  </si>
  <si>
    <t>Denasso</t>
  </si>
  <si>
    <t>Markus</t>
  </si>
  <si>
    <t>PALMISANO</t>
  </si>
  <si>
    <t>KOSTIC</t>
  </si>
  <si>
    <t>MILAN</t>
  </si>
  <si>
    <t>BARE-BOW NÔI   /  BLANKBOGEN DAMEN</t>
  </si>
  <si>
    <t>Column1</t>
  </si>
  <si>
    <t>20 pont2</t>
  </si>
  <si>
    <t>18 pont2</t>
  </si>
  <si>
    <t>Elért pont- szám2</t>
  </si>
  <si>
    <t>Százalék2</t>
  </si>
  <si>
    <t>20 pont3</t>
  </si>
  <si>
    <t>18 pont3</t>
  </si>
  <si>
    <t>Elért pont- szám3</t>
  </si>
  <si>
    <t>Százalék3</t>
  </si>
  <si>
    <t>Column2</t>
  </si>
  <si>
    <t>ROSA</t>
  </si>
  <si>
    <t>PODKOVICZ</t>
  </si>
  <si>
    <t>DANIELA</t>
  </si>
  <si>
    <t>SUPPER</t>
  </si>
  <si>
    <t>TRÖSTL</t>
  </si>
  <si>
    <t>HEDWIG</t>
  </si>
  <si>
    <t>BAREBOW IFJÚSÁGI  /  BLANKBOGEN JUGENDLICHE</t>
  </si>
  <si>
    <t>MANG</t>
  </si>
  <si>
    <t>BAREBOW ISKOLÁS     /  BLANKBOGEN SCHÜLER</t>
  </si>
  <si>
    <t>SELFBOW FÉRFI   /  SELFBOW MANNER</t>
  </si>
  <si>
    <t>Körmend          2010. 07. 18.</t>
  </si>
  <si>
    <t>Korándi</t>
  </si>
  <si>
    <t>Túri</t>
  </si>
  <si>
    <t>Barnabás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</si>
</sst>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6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20"/>
      <name val="Monotype Corsiva"/>
      <family val="4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b/>
      <sz val="15"/>
      <color indexed="10"/>
      <name val="Arial"/>
      <family val="2"/>
    </font>
    <font>
      <sz val="14"/>
      <name val="Arial"/>
      <family val="2"/>
    </font>
    <font>
      <b/>
      <sz val="13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0" fillId="2" borderId="1" xfId="0" applyFill="1" applyBorder="1" applyAlignment="1">
      <alignment/>
    </xf>
    <xf numFmtId="164" fontId="0" fillId="2" borderId="0" xfId="0" applyFill="1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4" borderId="2" xfId="0" applyFill="1" applyBorder="1" applyAlignment="1">
      <alignment horizontal="center"/>
    </xf>
    <xf numFmtId="164" fontId="0" fillId="0" borderId="3" xfId="0" applyFill="1" applyBorder="1" applyAlignment="1">
      <alignment/>
    </xf>
    <xf numFmtId="164" fontId="3" fillId="5" borderId="4" xfId="0" applyFont="1" applyFill="1" applyBorder="1" applyAlignment="1">
      <alignment horizontal="center" vertical="top" wrapText="1"/>
    </xf>
    <xf numFmtId="164" fontId="3" fillId="6" borderId="4" xfId="0" applyFont="1" applyFill="1" applyBorder="1" applyAlignment="1">
      <alignment horizontal="center" vertical="top" wrapText="1"/>
    </xf>
    <xf numFmtId="164" fontId="3" fillId="7" borderId="4" xfId="0" applyFont="1" applyFill="1" applyBorder="1" applyAlignment="1">
      <alignment horizontal="center" vertical="top" wrapText="1"/>
    </xf>
    <xf numFmtId="164" fontId="4" fillId="2" borderId="5" xfId="0" applyFont="1" applyFill="1" applyBorder="1" applyAlignment="1">
      <alignment horizontal="center" wrapText="1"/>
    </xf>
    <xf numFmtId="164" fontId="1" fillId="0" borderId="0" xfId="0" applyFont="1" applyAlignment="1">
      <alignment/>
    </xf>
    <xf numFmtId="164" fontId="5" fillId="8" borderId="6" xfId="0" applyFont="1" applyFill="1" applyBorder="1" applyAlignment="1">
      <alignment horizontal="center" vertical="center" wrapText="1"/>
    </xf>
    <xf numFmtId="164" fontId="5" fillId="8" borderId="1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center" wrapText="1"/>
    </xf>
    <xf numFmtId="164" fontId="6" fillId="5" borderId="1" xfId="0" applyFont="1" applyFill="1" applyBorder="1" applyAlignment="1">
      <alignment horizontal="center" wrapText="1"/>
    </xf>
    <xf numFmtId="164" fontId="6" fillId="5" borderId="7" xfId="0" applyFont="1" applyFill="1" applyBorder="1" applyAlignment="1">
      <alignment horizontal="center" wrapText="1"/>
    </xf>
    <xf numFmtId="164" fontId="6" fillId="6" borderId="8" xfId="0" applyFont="1" applyFill="1" applyBorder="1" applyAlignment="1">
      <alignment horizontal="center" wrapText="1"/>
    </xf>
    <xf numFmtId="164" fontId="6" fillId="6" borderId="1" xfId="0" applyFont="1" applyFill="1" applyBorder="1" applyAlignment="1">
      <alignment horizontal="center" wrapText="1"/>
    </xf>
    <xf numFmtId="164" fontId="6" fillId="6" borderId="7" xfId="0" applyFont="1" applyFill="1" applyBorder="1" applyAlignment="1">
      <alignment horizontal="center" wrapText="1"/>
    </xf>
    <xf numFmtId="164" fontId="6" fillId="7" borderId="8" xfId="0" applyFont="1" applyFill="1" applyBorder="1" applyAlignment="1">
      <alignment horizontal="center" wrapText="1"/>
    </xf>
    <xf numFmtId="164" fontId="6" fillId="7" borderId="1" xfId="0" applyFont="1" applyFill="1" applyBorder="1" applyAlignment="1">
      <alignment horizontal="center" wrapText="1"/>
    </xf>
    <xf numFmtId="164" fontId="6" fillId="7" borderId="7" xfId="0" applyFont="1" applyFill="1" applyBorder="1" applyAlignment="1">
      <alignment horizontal="center"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9" fillId="2" borderId="1" xfId="0" applyFont="1" applyFill="1" applyBorder="1" applyAlignment="1">
      <alignment horizontal="center"/>
    </xf>
    <xf numFmtId="164" fontId="9" fillId="8" borderId="6" xfId="0" applyFont="1" applyFill="1" applyBorder="1" applyAlignment="1">
      <alignment horizontal="center" vertical="center" wrapText="1"/>
    </xf>
    <xf numFmtId="164" fontId="9" fillId="8" borderId="1" xfId="0" applyFont="1" applyFill="1" applyBorder="1" applyAlignment="1">
      <alignment horizontal="center" vertical="center" wrapText="1"/>
    </xf>
    <xf numFmtId="164" fontId="9" fillId="8" borderId="1" xfId="0" applyFont="1" applyFill="1" applyBorder="1" applyAlignment="1">
      <alignment horizontal="left" vertical="center" wrapText="1"/>
    </xf>
    <xf numFmtId="164" fontId="10" fillId="5" borderId="6" xfId="0" applyFont="1" applyFill="1" applyBorder="1" applyAlignment="1">
      <alignment horizontal="center" vertical="center" wrapText="1"/>
    </xf>
    <xf numFmtId="164" fontId="10" fillId="5" borderId="1" xfId="0" applyFont="1" applyFill="1" applyBorder="1" applyAlignment="1">
      <alignment horizontal="center" vertical="center" wrapText="1"/>
    </xf>
    <xf numFmtId="165" fontId="10" fillId="5" borderId="7" xfId="0" applyNumberFormat="1" applyFont="1" applyFill="1" applyBorder="1" applyAlignment="1">
      <alignment horizontal="center" vertical="center" wrapText="1"/>
    </xf>
    <xf numFmtId="164" fontId="10" fillId="6" borderId="8" xfId="0" applyFont="1" applyFill="1" applyBorder="1" applyAlignment="1">
      <alignment horizontal="center" vertical="center" wrapText="1"/>
    </xf>
    <xf numFmtId="164" fontId="10" fillId="6" borderId="1" xfId="0" applyFont="1" applyFill="1" applyBorder="1" applyAlignment="1">
      <alignment horizontal="center" vertical="center" wrapText="1"/>
    </xf>
    <xf numFmtId="165" fontId="10" fillId="6" borderId="7" xfId="0" applyNumberFormat="1" applyFont="1" applyFill="1" applyBorder="1" applyAlignment="1">
      <alignment horizontal="center" vertical="center" wrapText="1"/>
    </xf>
    <xf numFmtId="164" fontId="10" fillId="7" borderId="8" xfId="0" applyFont="1" applyFill="1" applyBorder="1" applyAlignment="1">
      <alignment horizontal="center" vertical="center" wrapText="1"/>
    </xf>
    <xf numFmtId="164" fontId="10" fillId="7" borderId="7" xfId="0" applyFont="1" applyFill="1" applyBorder="1" applyAlignment="1">
      <alignment horizontal="center" vertical="center" wrapText="1"/>
    </xf>
    <xf numFmtId="164" fontId="10" fillId="7" borderId="1" xfId="0" applyFont="1" applyFill="1" applyBorder="1" applyAlignment="1">
      <alignment horizontal="center" vertical="center" wrapText="1"/>
    </xf>
    <xf numFmtId="165" fontId="10" fillId="7" borderId="7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5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7" fillId="2" borderId="1" xfId="0" applyFont="1" applyFill="1" applyBorder="1" applyAlignment="1">
      <alignment horizontal="center"/>
    </xf>
    <xf numFmtId="164" fontId="10" fillId="8" borderId="6" xfId="0" applyFont="1" applyFill="1" applyBorder="1" applyAlignment="1">
      <alignment horizontal="center" vertical="center" wrapText="1"/>
    </xf>
    <xf numFmtId="164" fontId="10" fillId="8" borderId="1" xfId="0" applyFont="1" applyFill="1" applyBorder="1" applyAlignment="1">
      <alignment horizontal="center" vertical="center" wrapText="1"/>
    </xf>
    <xf numFmtId="164" fontId="10" fillId="8" borderId="1" xfId="0" applyFont="1" applyFill="1" applyBorder="1" applyAlignment="1">
      <alignment horizontal="left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4" fontId="0" fillId="2" borderId="0" xfId="0" applyFill="1" applyBorder="1" applyAlignment="1">
      <alignment/>
    </xf>
    <xf numFmtId="164" fontId="0" fillId="4" borderId="2" xfId="0" applyFill="1" applyBorder="1" applyAlignment="1">
      <alignment/>
    </xf>
    <xf numFmtId="164" fontId="12" fillId="2" borderId="1" xfId="0" applyFont="1" applyFill="1" applyBorder="1" applyAlignment="1">
      <alignment horizontal="center"/>
    </xf>
    <xf numFmtId="164" fontId="12" fillId="8" borderId="6" xfId="0" applyFont="1" applyFill="1" applyBorder="1" applyAlignment="1">
      <alignment horizontal="left" vertical="center" wrapText="1"/>
    </xf>
    <xf numFmtId="164" fontId="12" fillId="8" borderId="1" xfId="0" applyFont="1" applyFill="1" applyBorder="1" applyAlignment="1">
      <alignment horizontal="left" vertical="center" wrapText="1"/>
    </xf>
    <xf numFmtId="164" fontId="10" fillId="8" borderId="6" xfId="0" applyFont="1" applyFill="1" applyBorder="1" applyAlignment="1">
      <alignment horizontal="left" vertical="center" wrapText="1"/>
    </xf>
    <xf numFmtId="164" fontId="12" fillId="8" borderId="6" xfId="0" applyFont="1" applyFill="1" applyBorder="1" applyAlignment="1">
      <alignment horizontal="center" vertical="center" wrapText="1"/>
    </xf>
    <xf numFmtId="164" fontId="12" fillId="8" borderId="1" xfId="0" applyFont="1" applyFill="1" applyBorder="1" applyAlignment="1">
      <alignment horizontal="center" vertical="center" wrapText="1"/>
    </xf>
    <xf numFmtId="164" fontId="13" fillId="8" borderId="1" xfId="0" applyFont="1" applyFill="1" applyBorder="1" applyAlignment="1">
      <alignment horizontal="left" vertical="center" wrapText="1"/>
    </xf>
    <xf numFmtId="165" fontId="10" fillId="0" borderId="0" xfId="0" applyNumberFormat="1" applyFont="1" applyAlignment="1">
      <alignment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vertical="center" wrapText="1"/>
    </xf>
    <xf numFmtId="164" fontId="14" fillId="7" borderId="0" xfId="0" applyFont="1" applyFill="1" applyAlignment="1">
      <alignment vertical="center" wrapText="1"/>
    </xf>
    <xf numFmtId="164" fontId="14" fillId="2" borderId="9" xfId="0" applyFont="1" applyFill="1" applyBorder="1" applyAlignment="1">
      <alignment vertical="center" wrapText="1"/>
    </xf>
    <xf numFmtId="164" fontId="14" fillId="0" borderId="0" xfId="0" applyFont="1" applyAlignment="1">
      <alignment/>
    </xf>
    <xf numFmtId="164" fontId="15" fillId="8" borderId="1" xfId="0" applyFont="1" applyFill="1" applyBorder="1" applyAlignment="1">
      <alignment horizontal="left" vertical="center" wrapText="1"/>
    </xf>
    <xf numFmtId="164" fontId="0" fillId="6" borderId="0" xfId="0" applyFill="1" applyAlignment="1">
      <alignment/>
    </xf>
    <xf numFmtId="164" fontId="10" fillId="7" borderId="7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/>
    </xf>
    <xf numFmtId="164" fontId="9" fillId="8" borderId="10" xfId="0" applyFont="1" applyFill="1" applyBorder="1" applyAlignment="1">
      <alignment horizontal="center"/>
    </xf>
    <xf numFmtId="164" fontId="9" fillId="8" borderId="0" xfId="0" applyFont="1" applyFill="1" applyAlignment="1">
      <alignment horizontal="center"/>
    </xf>
    <xf numFmtId="164" fontId="0" fillId="4" borderId="0" xfId="0" applyFill="1" applyBorder="1" applyAlignment="1">
      <alignment horizontal="center"/>
    </xf>
    <xf numFmtId="164" fontId="0" fillId="4" borderId="0" xfId="0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164" fontId="6" fillId="6" borderId="8" xfId="0" applyNumberFormat="1" applyFont="1" applyFill="1" applyBorder="1" applyAlignment="1">
      <alignment horizontal="center" wrapText="1"/>
    </xf>
    <xf numFmtId="164" fontId="6" fillId="6" borderId="1" xfId="0" applyNumberFormat="1" applyFont="1" applyFill="1" applyBorder="1" applyAlignment="1">
      <alignment horizontal="center" wrapText="1"/>
    </xf>
    <xf numFmtId="164" fontId="6" fillId="6" borderId="7" xfId="0" applyNumberFormat="1" applyFont="1" applyFill="1" applyBorder="1" applyAlignment="1">
      <alignment horizontal="center" wrapText="1"/>
    </xf>
    <xf numFmtId="164" fontId="6" fillId="7" borderId="8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164" fontId="6" fillId="7" borderId="7" xfId="0" applyNumberFormat="1" applyFont="1" applyFill="1" applyBorder="1" applyAlignment="1">
      <alignment horizontal="center" wrapText="1"/>
    </xf>
    <xf numFmtId="164" fontId="4" fillId="2" borderId="8" xfId="0" applyNumberFormat="1" applyFont="1" applyFill="1" applyBorder="1" applyAlignment="1">
      <alignment horizont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Z228"/>
  <sheetViews>
    <sheetView tabSelected="1" zoomScale="50" zoomScaleNormal="50" zoomScaleSheetLayoutView="100" workbookViewId="0" topLeftCell="A1">
      <pane ySplit="4" topLeftCell="A5" activePane="bottomLeft" state="frozen"/>
      <selection pane="topLeft" activeCell="A1" sqref="A1"/>
      <selection pane="bottomLeft" activeCell="T3" sqref="T3"/>
    </sheetView>
  </sheetViews>
  <sheetFormatPr defaultColWidth="9.140625" defaultRowHeight="12.75"/>
  <cols>
    <col min="1" max="1" width="3.421875" style="1" customWidth="1"/>
    <col min="2" max="2" width="24.8515625" style="2" customWidth="1"/>
    <col min="3" max="3" width="22.8515625" style="2" customWidth="1"/>
    <col min="4" max="4" width="39.28125" style="0" customWidth="1"/>
    <col min="5" max="6" width="5.421875" style="3" customWidth="1"/>
    <col min="7" max="7" width="6.8515625" style="3" customWidth="1"/>
    <col min="8" max="8" width="11.421875" style="3" customWidth="1"/>
    <col min="9" max="9" width="5.00390625" style="4" customWidth="1"/>
    <col min="10" max="10" width="5.421875" style="4" customWidth="1"/>
    <col min="11" max="11" width="7.00390625" style="4" customWidth="1"/>
    <col min="12" max="12" width="11.7109375" style="4" customWidth="1"/>
    <col min="13" max="14" width="5.421875" style="4" customWidth="1"/>
    <col min="15" max="15" width="6.7109375" style="4" customWidth="1"/>
    <col min="16" max="16" width="11.421875" style="4" customWidth="1"/>
    <col min="17" max="17" width="13.421875" style="4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17.25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</v>
      </c>
      <c r="F3" s="9"/>
      <c r="G3" s="9"/>
      <c r="H3" s="9"/>
      <c r="I3" s="10" t="s">
        <v>2</v>
      </c>
      <c r="J3" s="10"/>
      <c r="K3" s="10"/>
      <c r="L3" s="10"/>
      <c r="M3" s="11" t="s">
        <v>3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3.75" customHeight="1">
      <c r="A5" s="27">
        <f>1</f>
        <v>1</v>
      </c>
      <c r="B5" s="28" t="s">
        <v>19</v>
      </c>
      <c r="C5" s="29" t="s">
        <v>20</v>
      </c>
      <c r="D5" s="30" t="s">
        <v>21</v>
      </c>
      <c r="E5" s="31">
        <v>15</v>
      </c>
      <c r="F5" s="32">
        <v>17</v>
      </c>
      <c r="G5" s="32">
        <v>726</v>
      </c>
      <c r="H5" s="33">
        <f>G5/800</f>
        <v>0.9075</v>
      </c>
      <c r="I5" s="34"/>
      <c r="J5" s="35"/>
      <c r="K5" s="35"/>
      <c r="L5" s="36">
        <f>K5/600</f>
        <v>0</v>
      </c>
      <c r="M5" s="37">
        <v>22</v>
      </c>
      <c r="N5" s="38">
        <v>5</v>
      </c>
      <c r="O5" s="39">
        <v>576</v>
      </c>
      <c r="P5" s="40">
        <f>O5/600</f>
        <v>0.96</v>
      </c>
      <c r="Q5" s="41">
        <f>Z5</f>
        <v>0.93375</v>
      </c>
      <c r="S5" s="43">
        <f>H5</f>
        <v>0.9075</v>
      </c>
      <c r="T5" s="43">
        <f>L5</f>
        <v>0</v>
      </c>
      <c r="U5" s="43">
        <f>P5</f>
        <v>0.96</v>
      </c>
      <c r="V5" s="44"/>
      <c r="W5" s="43">
        <f>LARGE(S5:U5,1)</f>
        <v>0.96</v>
      </c>
      <c r="X5" s="43">
        <f>LARGE(S5:U5,2)</f>
        <v>0.9075</v>
      </c>
      <c r="Y5" s="43">
        <f>SUM(W5:X5)</f>
        <v>1.8675</v>
      </c>
      <c r="Z5" s="43">
        <f>Y5/2</f>
        <v>0.93375</v>
      </c>
    </row>
    <row r="6" spans="1:26" s="42" customFormat="1" ht="30" customHeight="1">
      <c r="A6" s="27">
        <f>A5+1</f>
        <v>2</v>
      </c>
      <c r="B6" s="28" t="s">
        <v>22</v>
      </c>
      <c r="C6" s="29" t="s">
        <v>23</v>
      </c>
      <c r="D6" s="30" t="s">
        <v>24</v>
      </c>
      <c r="E6" s="31">
        <v>13</v>
      </c>
      <c r="F6" s="32">
        <v>18</v>
      </c>
      <c r="G6" s="32">
        <v>722</v>
      </c>
      <c r="H6" s="33">
        <f>G6/800</f>
        <v>0.9025</v>
      </c>
      <c r="I6" s="34">
        <v>10</v>
      </c>
      <c r="J6" s="35">
        <v>8</v>
      </c>
      <c r="K6" s="35">
        <v>524</v>
      </c>
      <c r="L6" s="36">
        <f>K6/600</f>
        <v>0.8733333333333333</v>
      </c>
      <c r="M6" s="37">
        <v>12</v>
      </c>
      <c r="N6" s="39">
        <v>15</v>
      </c>
      <c r="O6" s="39">
        <v>558</v>
      </c>
      <c r="P6" s="40">
        <f>O6/600</f>
        <v>0.93</v>
      </c>
      <c r="Q6" s="41">
        <f>Z6</f>
        <v>0.91625</v>
      </c>
      <c r="S6" s="43">
        <f>H6</f>
        <v>0.9025</v>
      </c>
      <c r="T6" s="43">
        <f>L6</f>
        <v>0.8733333333333333</v>
      </c>
      <c r="U6" s="43">
        <f>P6</f>
        <v>0.93</v>
      </c>
      <c r="V6" s="44"/>
      <c r="W6" s="43">
        <f>LARGE(S6:U6,1)</f>
        <v>0.93</v>
      </c>
      <c r="X6" s="43">
        <f>LARGE(S6:U6,2)</f>
        <v>0.9025</v>
      </c>
      <c r="Y6" s="43">
        <f>SUM(W6:X6)</f>
        <v>1.8325</v>
      </c>
      <c r="Z6" s="43">
        <f>Y6/2</f>
        <v>0.91625</v>
      </c>
    </row>
    <row r="7" spans="1:26" s="42" customFormat="1" ht="30" customHeight="1">
      <c r="A7" s="27">
        <f aca="true" t="shared" si="0" ref="A7:A70">A6+1</f>
        <v>3</v>
      </c>
      <c r="B7" s="28" t="s">
        <v>25</v>
      </c>
      <c r="C7" s="29" t="s">
        <v>23</v>
      </c>
      <c r="D7" s="30" t="s">
        <v>26</v>
      </c>
      <c r="E7" s="31">
        <v>14</v>
      </c>
      <c r="F7" s="32">
        <v>14</v>
      </c>
      <c r="G7" s="32">
        <v>698</v>
      </c>
      <c r="H7" s="33">
        <f>G7/800</f>
        <v>0.8725</v>
      </c>
      <c r="I7" s="34">
        <v>10</v>
      </c>
      <c r="J7" s="35">
        <v>13</v>
      </c>
      <c r="K7" s="35">
        <v>538</v>
      </c>
      <c r="L7" s="36">
        <f>K7/600</f>
        <v>0.8966666666666666</v>
      </c>
      <c r="M7" s="37">
        <v>16</v>
      </c>
      <c r="N7" s="39">
        <v>7</v>
      </c>
      <c r="O7" s="39">
        <v>550</v>
      </c>
      <c r="P7" s="40">
        <f>O7/600</f>
        <v>0.9166666666666666</v>
      </c>
      <c r="Q7" s="41">
        <f>Z7</f>
        <v>0.9066666666666666</v>
      </c>
      <c r="S7" s="43">
        <f>H7</f>
        <v>0.8725</v>
      </c>
      <c r="T7" s="43">
        <f>L7</f>
        <v>0.8966666666666666</v>
      </c>
      <c r="U7" s="43">
        <f>P7</f>
        <v>0.9166666666666666</v>
      </c>
      <c r="V7" s="44"/>
      <c r="W7" s="43">
        <f>LARGE(S7:U7,1)</f>
        <v>0.9166666666666666</v>
      </c>
      <c r="X7" s="43">
        <f>LARGE(S7:U7,2)</f>
        <v>0.8966666666666666</v>
      </c>
      <c r="Y7" s="43">
        <f>SUM(W7:X7)</f>
        <v>1.8133333333333332</v>
      </c>
      <c r="Z7" s="43">
        <f>Y7/2</f>
        <v>0.9066666666666666</v>
      </c>
    </row>
    <row r="8" spans="1:26" s="42" customFormat="1" ht="30" customHeight="1">
      <c r="A8" s="45">
        <f t="shared" si="0"/>
        <v>4</v>
      </c>
      <c r="B8" s="46" t="s">
        <v>27</v>
      </c>
      <c r="C8" s="47" t="s">
        <v>28</v>
      </c>
      <c r="D8" s="48" t="s">
        <v>21</v>
      </c>
      <c r="E8" s="31">
        <v>9</v>
      </c>
      <c r="F8" s="32">
        <v>10</v>
      </c>
      <c r="G8" s="32">
        <v>696</v>
      </c>
      <c r="H8" s="33">
        <f>G8/800</f>
        <v>0.87</v>
      </c>
      <c r="I8" s="34"/>
      <c r="J8" s="35"/>
      <c r="K8" s="35"/>
      <c r="L8" s="36">
        <f>K8/600</f>
        <v>0</v>
      </c>
      <c r="M8" s="37">
        <v>11</v>
      </c>
      <c r="N8" s="39">
        <v>13</v>
      </c>
      <c r="O8" s="39">
        <v>544</v>
      </c>
      <c r="P8" s="40">
        <f>O8/600</f>
        <v>0.9066666666666666</v>
      </c>
      <c r="Q8" s="41">
        <f>Z8</f>
        <v>0.8883333333333333</v>
      </c>
      <c r="S8" s="43">
        <f>H8</f>
        <v>0.87</v>
      </c>
      <c r="T8" s="43">
        <f>L8</f>
        <v>0</v>
      </c>
      <c r="U8" s="43">
        <f>P8</f>
        <v>0.9066666666666666</v>
      </c>
      <c r="V8" s="44"/>
      <c r="W8" s="43">
        <f>LARGE(S8:U8,1)</f>
        <v>0.9066666666666666</v>
      </c>
      <c r="X8" s="43">
        <f>LARGE(S8:U8,2)</f>
        <v>0.87</v>
      </c>
      <c r="Y8" s="43">
        <f>SUM(W8:X8)</f>
        <v>1.7766666666666666</v>
      </c>
      <c r="Z8" s="43">
        <f>Y8/2</f>
        <v>0.8883333333333333</v>
      </c>
    </row>
    <row r="9" spans="1:26" s="42" customFormat="1" ht="30" customHeight="1">
      <c r="A9" s="45">
        <f t="shared" si="0"/>
        <v>5</v>
      </c>
      <c r="B9" s="46" t="s">
        <v>29</v>
      </c>
      <c r="C9" s="47" t="s">
        <v>30</v>
      </c>
      <c r="D9" s="48" t="s">
        <v>31</v>
      </c>
      <c r="E9" s="31">
        <v>9</v>
      </c>
      <c r="F9" s="32">
        <v>12</v>
      </c>
      <c r="G9" s="32">
        <v>688</v>
      </c>
      <c r="H9" s="33">
        <f>G9/800</f>
        <v>0.86</v>
      </c>
      <c r="I9" s="34"/>
      <c r="J9" s="35"/>
      <c r="K9" s="35"/>
      <c r="L9" s="36">
        <f>K9/600</f>
        <v>0</v>
      </c>
      <c r="M9" s="37">
        <v>10</v>
      </c>
      <c r="N9" s="39">
        <v>10</v>
      </c>
      <c r="O9" s="39">
        <v>540</v>
      </c>
      <c r="P9" s="40">
        <f>O9/600</f>
        <v>0.9</v>
      </c>
      <c r="Q9" s="41">
        <f>Z9</f>
        <v>0.88</v>
      </c>
      <c r="S9" s="43">
        <f>H9</f>
        <v>0.86</v>
      </c>
      <c r="T9" s="43">
        <f>L9</f>
        <v>0</v>
      </c>
      <c r="U9" s="43">
        <f>P9</f>
        <v>0.9</v>
      </c>
      <c r="V9" s="44"/>
      <c r="W9" s="43">
        <f>LARGE(S9:U9,1)</f>
        <v>0.9</v>
      </c>
      <c r="X9" s="43">
        <f>LARGE(S9:U9,2)</f>
        <v>0.86</v>
      </c>
      <c r="Y9" s="43">
        <f>SUM(W9:X9)</f>
        <v>1.76</v>
      </c>
      <c r="Z9" s="43">
        <f>Y9/2</f>
        <v>0.88</v>
      </c>
    </row>
    <row r="10" spans="1:26" s="42" customFormat="1" ht="30" customHeight="1">
      <c r="A10" s="45">
        <f t="shared" si="0"/>
        <v>6</v>
      </c>
      <c r="B10" s="46" t="s">
        <v>32</v>
      </c>
      <c r="C10" s="47" t="s">
        <v>33</v>
      </c>
      <c r="D10" s="48" t="s">
        <v>24</v>
      </c>
      <c r="E10" s="31">
        <v>1</v>
      </c>
      <c r="F10" s="32">
        <v>3</v>
      </c>
      <c r="G10" s="32">
        <v>558</v>
      </c>
      <c r="H10" s="33">
        <f>G10/800</f>
        <v>0.6975</v>
      </c>
      <c r="I10" s="34">
        <v>4</v>
      </c>
      <c r="J10" s="35">
        <v>7</v>
      </c>
      <c r="K10" s="35">
        <v>498</v>
      </c>
      <c r="L10" s="36">
        <f>K10/600</f>
        <v>0.83</v>
      </c>
      <c r="M10" s="37">
        <v>10</v>
      </c>
      <c r="N10" s="39">
        <v>7</v>
      </c>
      <c r="O10" s="39">
        <v>506</v>
      </c>
      <c r="P10" s="40">
        <f>O10/600</f>
        <v>0.8433333333333334</v>
      </c>
      <c r="Q10" s="41">
        <f>Z10</f>
        <v>0.8366666666666667</v>
      </c>
      <c r="S10" s="43">
        <f>H10</f>
        <v>0.6975</v>
      </c>
      <c r="T10" s="43">
        <f>L10</f>
        <v>0.83</v>
      </c>
      <c r="U10" s="43">
        <f>P10</f>
        <v>0.8433333333333334</v>
      </c>
      <c r="V10" s="44"/>
      <c r="W10" s="43">
        <f>LARGE(S10:U10,1)</f>
        <v>0.8433333333333334</v>
      </c>
      <c r="X10" s="43">
        <f>LARGE(S10:U10,2)</f>
        <v>0.83</v>
      </c>
      <c r="Y10" s="43">
        <f>SUM(W10:X10)</f>
        <v>1.6733333333333333</v>
      </c>
      <c r="Z10" s="43">
        <f>Y10/2</f>
        <v>0.8366666666666667</v>
      </c>
    </row>
    <row r="11" spans="1:26" s="42" customFormat="1" ht="30" customHeight="1">
      <c r="A11" s="45">
        <f t="shared" si="0"/>
        <v>7</v>
      </c>
      <c r="B11" s="46" t="s">
        <v>34</v>
      </c>
      <c r="C11" s="47" t="s">
        <v>35</v>
      </c>
      <c r="D11" s="48" t="s">
        <v>36</v>
      </c>
      <c r="E11" s="31">
        <v>8</v>
      </c>
      <c r="F11" s="32">
        <v>11</v>
      </c>
      <c r="G11" s="32">
        <v>646</v>
      </c>
      <c r="H11" s="33">
        <f>G11/800</f>
        <v>0.8075</v>
      </c>
      <c r="I11" s="34">
        <v>7</v>
      </c>
      <c r="J11" s="35">
        <v>10</v>
      </c>
      <c r="K11" s="35">
        <v>516</v>
      </c>
      <c r="L11" s="36">
        <f>K11/600</f>
        <v>0.86</v>
      </c>
      <c r="M11" s="37"/>
      <c r="N11" s="39"/>
      <c r="O11" s="39"/>
      <c r="P11" s="40">
        <f>O11/600</f>
        <v>0</v>
      </c>
      <c r="Q11" s="41">
        <f>Z11</f>
        <v>0.83375</v>
      </c>
      <c r="S11" s="43">
        <f>H11</f>
        <v>0.8075</v>
      </c>
      <c r="T11" s="43">
        <f>L11</f>
        <v>0.86</v>
      </c>
      <c r="U11" s="43">
        <f>P11</f>
        <v>0</v>
      </c>
      <c r="V11" s="44"/>
      <c r="W11" s="43">
        <f>LARGE(S11:U11,1)</f>
        <v>0.86</v>
      </c>
      <c r="X11" s="43">
        <f>LARGE(S11:U11,2)</f>
        <v>0.8075</v>
      </c>
      <c r="Y11" s="43">
        <f>SUM(W11:X11)</f>
        <v>1.6675</v>
      </c>
      <c r="Z11" s="43">
        <f>Y11/2</f>
        <v>0.83375</v>
      </c>
    </row>
    <row r="12" spans="1:26" s="42" customFormat="1" ht="30" customHeight="1">
      <c r="A12" s="45">
        <f t="shared" si="0"/>
        <v>8</v>
      </c>
      <c r="B12" s="46" t="s">
        <v>37</v>
      </c>
      <c r="C12" s="47" t="s">
        <v>38</v>
      </c>
      <c r="D12" s="48" t="s">
        <v>39</v>
      </c>
      <c r="E12" s="31">
        <v>3</v>
      </c>
      <c r="F12" s="32">
        <v>12</v>
      </c>
      <c r="G12" s="32">
        <v>608</v>
      </c>
      <c r="H12" s="33">
        <f>G12/800</f>
        <v>0.76</v>
      </c>
      <c r="I12" s="34"/>
      <c r="J12" s="35"/>
      <c r="K12" s="35"/>
      <c r="L12" s="36">
        <f>K12/600</f>
        <v>0</v>
      </c>
      <c r="M12" s="37">
        <v>5</v>
      </c>
      <c r="N12" s="39">
        <v>12</v>
      </c>
      <c r="O12" s="39">
        <v>512</v>
      </c>
      <c r="P12" s="40">
        <f>O12/600</f>
        <v>0.8533333333333334</v>
      </c>
      <c r="Q12" s="41">
        <f>Z12</f>
        <v>0.8066666666666666</v>
      </c>
      <c r="S12" s="43">
        <f>H12</f>
        <v>0.76</v>
      </c>
      <c r="T12" s="43">
        <f>L12</f>
        <v>0</v>
      </c>
      <c r="U12" s="43">
        <f>P12</f>
        <v>0.8533333333333334</v>
      </c>
      <c r="V12" s="44"/>
      <c r="W12" s="43">
        <f>LARGE(S12:U12,1)</f>
        <v>0.8533333333333334</v>
      </c>
      <c r="X12" s="43">
        <f>LARGE(S12:U12,2)</f>
        <v>0.76</v>
      </c>
      <c r="Y12" s="43">
        <f>SUM(W12:X12)</f>
        <v>1.6133333333333333</v>
      </c>
      <c r="Z12" s="43">
        <f>Y12/2</f>
        <v>0.8066666666666666</v>
      </c>
    </row>
    <row r="13" spans="1:26" s="42" customFormat="1" ht="30" customHeight="1">
      <c r="A13" s="45">
        <f t="shared" si="0"/>
        <v>9</v>
      </c>
      <c r="B13" s="46" t="s">
        <v>40</v>
      </c>
      <c r="C13" s="47" t="s">
        <v>41</v>
      </c>
      <c r="D13" s="48" t="s">
        <v>36</v>
      </c>
      <c r="E13" s="31">
        <v>7</v>
      </c>
      <c r="F13" s="32">
        <v>13</v>
      </c>
      <c r="G13" s="32">
        <v>662</v>
      </c>
      <c r="H13" s="33">
        <f>G13/800</f>
        <v>0.8275</v>
      </c>
      <c r="I13" s="34">
        <v>4</v>
      </c>
      <c r="J13" s="35">
        <v>5</v>
      </c>
      <c r="K13" s="35">
        <v>454</v>
      </c>
      <c r="L13" s="36">
        <f>K13/600</f>
        <v>0.7566666666666667</v>
      </c>
      <c r="M13" s="37"/>
      <c r="N13" s="39"/>
      <c r="O13" s="39"/>
      <c r="P13" s="40">
        <f>O13/600</f>
        <v>0</v>
      </c>
      <c r="Q13" s="41">
        <f>Z13</f>
        <v>0.7920833333333334</v>
      </c>
      <c r="S13" s="43">
        <f>H13</f>
        <v>0.8275</v>
      </c>
      <c r="T13" s="43">
        <f>L13</f>
        <v>0.7566666666666667</v>
      </c>
      <c r="U13" s="43">
        <f>P13</f>
        <v>0</v>
      </c>
      <c r="V13" s="44"/>
      <c r="W13" s="43">
        <f>LARGE(S13:U13,1)</f>
        <v>0.8275</v>
      </c>
      <c r="X13" s="43">
        <f>LARGE(S13:U13,2)</f>
        <v>0.7566666666666667</v>
      </c>
      <c r="Y13" s="43">
        <f>SUM(W13:X13)</f>
        <v>1.5841666666666667</v>
      </c>
      <c r="Z13" s="43">
        <f>Y13/2</f>
        <v>0.7920833333333334</v>
      </c>
    </row>
    <row r="14" spans="1:26" s="42" customFormat="1" ht="30" customHeight="1">
      <c r="A14" s="45">
        <f t="shared" si="0"/>
        <v>10</v>
      </c>
      <c r="B14" s="46" t="s">
        <v>42</v>
      </c>
      <c r="C14" s="47" t="s">
        <v>43</v>
      </c>
      <c r="D14" s="48" t="s">
        <v>44</v>
      </c>
      <c r="E14" s="31">
        <v>26</v>
      </c>
      <c r="F14" s="32">
        <v>12</v>
      </c>
      <c r="G14" s="32">
        <v>762</v>
      </c>
      <c r="H14" s="33">
        <f>G14/800</f>
        <v>0.9525</v>
      </c>
      <c r="I14" s="34"/>
      <c r="J14" s="35"/>
      <c r="K14" s="35"/>
      <c r="L14" s="36">
        <f>K14/600</f>
        <v>0</v>
      </c>
      <c r="M14" s="37"/>
      <c r="N14" s="39"/>
      <c r="O14" s="39"/>
      <c r="P14" s="40">
        <f>O14/600</f>
        <v>0</v>
      </c>
      <c r="Q14" s="41">
        <f>Z14</f>
        <v>0.47625</v>
      </c>
      <c r="S14" s="43">
        <f>H14</f>
        <v>0.9525</v>
      </c>
      <c r="T14" s="43">
        <f>L14</f>
        <v>0</v>
      </c>
      <c r="U14" s="43">
        <f>P14</f>
        <v>0</v>
      </c>
      <c r="V14" s="44"/>
      <c r="W14" s="43">
        <f>LARGE(S14:U14,1)</f>
        <v>0.9525</v>
      </c>
      <c r="X14" s="43">
        <f>LARGE(S14:U14,2)</f>
        <v>0</v>
      </c>
      <c r="Y14" s="43">
        <f>SUM(W14:X14)</f>
        <v>0.9525</v>
      </c>
      <c r="Z14" s="43">
        <f>Y14/2</f>
        <v>0.47625</v>
      </c>
    </row>
    <row r="15" spans="1:26" s="42" customFormat="1" ht="30" customHeight="1">
      <c r="A15" s="45">
        <f t="shared" si="0"/>
        <v>11</v>
      </c>
      <c r="B15" s="46" t="s">
        <v>45</v>
      </c>
      <c r="C15" s="47" t="s">
        <v>46</v>
      </c>
      <c r="D15" s="48" t="s">
        <v>47</v>
      </c>
      <c r="E15" s="31">
        <v>21</v>
      </c>
      <c r="F15" s="32">
        <v>13</v>
      </c>
      <c r="G15" s="32">
        <v>750</v>
      </c>
      <c r="H15" s="33">
        <f>G15/800</f>
        <v>0.9375</v>
      </c>
      <c r="I15" s="34"/>
      <c r="J15" s="35"/>
      <c r="K15" s="35"/>
      <c r="L15" s="36">
        <f>K15/600</f>
        <v>0</v>
      </c>
      <c r="M15" s="37"/>
      <c r="N15" s="39"/>
      <c r="O15" s="39"/>
      <c r="P15" s="40">
        <f>O15/600</f>
        <v>0</v>
      </c>
      <c r="Q15" s="41">
        <f>Z15</f>
        <v>0.46875</v>
      </c>
      <c r="S15" s="43">
        <f>H15</f>
        <v>0.9375</v>
      </c>
      <c r="T15" s="43">
        <f>L15</f>
        <v>0</v>
      </c>
      <c r="U15" s="43">
        <f>P15</f>
        <v>0</v>
      </c>
      <c r="V15" s="44"/>
      <c r="W15" s="43">
        <f>LARGE(S15:U15,1)</f>
        <v>0.9375</v>
      </c>
      <c r="X15" s="43">
        <f>LARGE(S15:U15,2)</f>
        <v>0</v>
      </c>
      <c r="Y15" s="43">
        <f>SUM(W15:X15)</f>
        <v>0.9375</v>
      </c>
      <c r="Z15" s="43">
        <f>Y15/2</f>
        <v>0.46875</v>
      </c>
    </row>
    <row r="16" spans="1:26" s="42" customFormat="1" ht="30" customHeight="1">
      <c r="A16" s="45">
        <f t="shared" si="0"/>
        <v>12</v>
      </c>
      <c r="B16" s="46" t="s">
        <v>48</v>
      </c>
      <c r="C16" s="47" t="s">
        <v>49</v>
      </c>
      <c r="D16" s="48" t="s">
        <v>50</v>
      </c>
      <c r="E16" s="31">
        <v>23</v>
      </c>
      <c r="F16" s="32">
        <v>12</v>
      </c>
      <c r="G16" s="32">
        <v>750</v>
      </c>
      <c r="H16" s="33">
        <f>G16/800</f>
        <v>0.9375</v>
      </c>
      <c r="I16" s="34"/>
      <c r="J16" s="35"/>
      <c r="K16" s="35"/>
      <c r="L16" s="36">
        <f>K16/600</f>
        <v>0</v>
      </c>
      <c r="M16" s="37"/>
      <c r="N16" s="39"/>
      <c r="O16" s="39"/>
      <c r="P16" s="40">
        <f>O16/600</f>
        <v>0</v>
      </c>
      <c r="Q16" s="41">
        <f>Z16</f>
        <v>0.46875</v>
      </c>
      <c r="S16" s="43">
        <f>H16</f>
        <v>0.9375</v>
      </c>
      <c r="T16" s="43">
        <f>L16</f>
        <v>0</v>
      </c>
      <c r="U16" s="43">
        <f>P16</f>
        <v>0</v>
      </c>
      <c r="V16" s="44"/>
      <c r="W16" s="43">
        <f>LARGE(S16:U16,1)</f>
        <v>0.9375</v>
      </c>
      <c r="X16" s="43">
        <f>LARGE(S16:U16,2)</f>
        <v>0</v>
      </c>
      <c r="Y16" s="43">
        <f>SUM(W16:X16)</f>
        <v>0.9375</v>
      </c>
      <c r="Z16" s="43">
        <f>Y16/2</f>
        <v>0.46875</v>
      </c>
    </row>
    <row r="17" spans="1:26" s="42" customFormat="1" ht="30" customHeight="1">
      <c r="A17" s="45">
        <f t="shared" si="0"/>
        <v>13</v>
      </c>
      <c r="B17" s="46" t="s">
        <v>51</v>
      </c>
      <c r="C17" s="47" t="s">
        <v>52</v>
      </c>
      <c r="D17" s="48" t="s">
        <v>53</v>
      </c>
      <c r="E17" s="31">
        <v>21</v>
      </c>
      <c r="F17" s="32">
        <v>11</v>
      </c>
      <c r="G17" s="32">
        <v>742</v>
      </c>
      <c r="H17" s="33">
        <f>G17/800</f>
        <v>0.9275</v>
      </c>
      <c r="I17" s="34"/>
      <c r="J17" s="35"/>
      <c r="K17" s="35"/>
      <c r="L17" s="36">
        <f>K17/600</f>
        <v>0</v>
      </c>
      <c r="M17" s="37"/>
      <c r="N17" s="49"/>
      <c r="O17" s="39"/>
      <c r="P17" s="40">
        <f>O17/600</f>
        <v>0</v>
      </c>
      <c r="Q17" s="41">
        <f>Z17</f>
        <v>0.46375</v>
      </c>
      <c r="S17" s="43">
        <f>H17</f>
        <v>0.9275</v>
      </c>
      <c r="T17" s="43">
        <f>L17</f>
        <v>0</v>
      </c>
      <c r="U17" s="43">
        <f>P17</f>
        <v>0</v>
      </c>
      <c r="V17" s="44"/>
      <c r="W17" s="43">
        <f>LARGE(S17:U17,1)</f>
        <v>0.9275</v>
      </c>
      <c r="X17" s="43">
        <f>LARGE(S17:U17,2)</f>
        <v>0</v>
      </c>
      <c r="Y17" s="43">
        <f>SUM(W17:X17)</f>
        <v>0.9275</v>
      </c>
      <c r="Z17" s="43">
        <f>Y17/2</f>
        <v>0.46375</v>
      </c>
    </row>
    <row r="18" spans="1:26" s="42" customFormat="1" ht="30" customHeight="1">
      <c r="A18" s="45">
        <f t="shared" si="0"/>
        <v>14</v>
      </c>
      <c r="B18" s="46" t="s">
        <v>54</v>
      </c>
      <c r="C18" s="47" t="s">
        <v>55</v>
      </c>
      <c r="D18" s="48" t="s">
        <v>50</v>
      </c>
      <c r="E18" s="31">
        <v>17</v>
      </c>
      <c r="F18" s="32">
        <v>17</v>
      </c>
      <c r="G18" s="32">
        <v>740</v>
      </c>
      <c r="H18" s="33">
        <f>G18/800</f>
        <v>0.925</v>
      </c>
      <c r="I18" s="34"/>
      <c r="J18" s="35"/>
      <c r="K18" s="35"/>
      <c r="L18" s="36">
        <f>K18/600</f>
        <v>0</v>
      </c>
      <c r="M18" s="37"/>
      <c r="N18" s="39"/>
      <c r="O18" s="39"/>
      <c r="P18" s="40">
        <f>O18/600</f>
        <v>0</v>
      </c>
      <c r="Q18" s="41">
        <f>Z18</f>
        <v>0.4625</v>
      </c>
      <c r="S18" s="43">
        <f>H18</f>
        <v>0.925</v>
      </c>
      <c r="T18" s="43">
        <f>L18</f>
        <v>0</v>
      </c>
      <c r="U18" s="43">
        <f>P18</f>
        <v>0</v>
      </c>
      <c r="V18" s="44"/>
      <c r="W18" s="43">
        <f>LARGE(S18:U18,1)</f>
        <v>0.925</v>
      </c>
      <c r="X18" s="43">
        <f>LARGE(S18:U18,2)</f>
        <v>0</v>
      </c>
      <c r="Y18" s="43">
        <f>SUM(W18:X18)</f>
        <v>0.925</v>
      </c>
      <c r="Z18" s="43">
        <f>Y18/2</f>
        <v>0.4625</v>
      </c>
    </row>
    <row r="19" spans="1:26" s="42" customFormat="1" ht="30" customHeight="1">
      <c r="A19" s="45">
        <f t="shared" si="0"/>
        <v>15</v>
      </c>
      <c r="B19" s="46" t="s">
        <v>56</v>
      </c>
      <c r="C19" s="47" t="s">
        <v>57</v>
      </c>
      <c r="D19" s="48" t="s">
        <v>58</v>
      </c>
      <c r="E19" s="31">
        <v>17</v>
      </c>
      <c r="F19" s="32">
        <v>13</v>
      </c>
      <c r="G19" s="32">
        <v>734</v>
      </c>
      <c r="H19" s="33">
        <f>G19/800</f>
        <v>0.9175</v>
      </c>
      <c r="I19" s="34"/>
      <c r="J19" s="35"/>
      <c r="K19" s="35"/>
      <c r="L19" s="36">
        <f>K19/600</f>
        <v>0</v>
      </c>
      <c r="M19" s="37"/>
      <c r="N19" s="39"/>
      <c r="O19" s="39"/>
      <c r="P19" s="40">
        <f>O19/600</f>
        <v>0</v>
      </c>
      <c r="Q19" s="41">
        <f>Z19</f>
        <v>0.45875</v>
      </c>
      <c r="S19" s="43">
        <f>H19</f>
        <v>0.9175</v>
      </c>
      <c r="T19" s="43">
        <f>L19</f>
        <v>0</v>
      </c>
      <c r="U19" s="43">
        <f>P19</f>
        <v>0</v>
      </c>
      <c r="V19" s="44"/>
      <c r="W19" s="43">
        <f>LARGE(S19:U19,1)</f>
        <v>0.9175</v>
      </c>
      <c r="X19" s="43">
        <f>LARGE(S19:U19,2)</f>
        <v>0</v>
      </c>
      <c r="Y19" s="43">
        <f>SUM(W19:X19)</f>
        <v>0.9175</v>
      </c>
      <c r="Z19" s="43">
        <f>Y19/2</f>
        <v>0.45875</v>
      </c>
    </row>
    <row r="20" spans="1:26" s="42" customFormat="1" ht="30" customHeight="1">
      <c r="A20" s="45">
        <f t="shared" si="0"/>
        <v>16</v>
      </c>
      <c r="B20" s="46" t="s">
        <v>59</v>
      </c>
      <c r="C20" s="47" t="s">
        <v>55</v>
      </c>
      <c r="D20" s="48" t="s">
        <v>60</v>
      </c>
      <c r="E20" s="31">
        <v>17</v>
      </c>
      <c r="F20" s="32">
        <v>13</v>
      </c>
      <c r="G20" s="32">
        <v>734</v>
      </c>
      <c r="H20" s="33">
        <f>G20/800</f>
        <v>0.9175</v>
      </c>
      <c r="I20" s="34"/>
      <c r="J20" s="35"/>
      <c r="K20" s="35"/>
      <c r="L20" s="36">
        <f>K20/600</f>
        <v>0</v>
      </c>
      <c r="M20" s="37"/>
      <c r="N20" s="39"/>
      <c r="O20" s="39"/>
      <c r="P20" s="40">
        <f>O20/600</f>
        <v>0</v>
      </c>
      <c r="Q20" s="41">
        <f>Z20</f>
        <v>0.45875</v>
      </c>
      <c r="S20" s="43">
        <f>H20</f>
        <v>0.9175</v>
      </c>
      <c r="T20" s="43">
        <f>L20</f>
        <v>0</v>
      </c>
      <c r="U20" s="43">
        <f>P20</f>
        <v>0</v>
      </c>
      <c r="V20" s="44"/>
      <c r="W20" s="43">
        <f>LARGE(S20:U20,1)</f>
        <v>0.9175</v>
      </c>
      <c r="X20" s="43">
        <f>LARGE(S20:U20,2)</f>
        <v>0</v>
      </c>
      <c r="Y20" s="43">
        <f>SUM(W20:X20)</f>
        <v>0.9175</v>
      </c>
      <c r="Z20" s="43">
        <f>Y20/2</f>
        <v>0.45875</v>
      </c>
    </row>
    <row r="21" spans="1:26" s="42" customFormat="1" ht="30" customHeight="1">
      <c r="A21" s="45">
        <f t="shared" si="0"/>
        <v>17</v>
      </c>
      <c r="B21" s="46" t="s">
        <v>61</v>
      </c>
      <c r="C21" s="47" t="s">
        <v>62</v>
      </c>
      <c r="D21" s="48"/>
      <c r="E21" s="31"/>
      <c r="F21" s="32"/>
      <c r="G21" s="32"/>
      <c r="H21" s="33">
        <f>G21/800</f>
        <v>0</v>
      </c>
      <c r="I21" s="34"/>
      <c r="J21" s="35"/>
      <c r="K21" s="35"/>
      <c r="L21" s="36">
        <f>K21/600</f>
        <v>0</v>
      </c>
      <c r="M21" s="37">
        <v>12</v>
      </c>
      <c r="N21" s="39">
        <v>11</v>
      </c>
      <c r="O21" s="39">
        <v>548</v>
      </c>
      <c r="P21" s="40">
        <f>O21/600</f>
        <v>0.9133333333333333</v>
      </c>
      <c r="Q21" s="41">
        <f>Z21</f>
        <v>0.45666666666666667</v>
      </c>
      <c r="S21" s="43">
        <f>H21</f>
        <v>0</v>
      </c>
      <c r="T21" s="43">
        <f>L21</f>
        <v>0</v>
      </c>
      <c r="U21" s="43">
        <f>P21</f>
        <v>0.9133333333333333</v>
      </c>
      <c r="V21" s="44"/>
      <c r="W21" s="43">
        <f>LARGE(S21:U21,1)</f>
        <v>0.9133333333333333</v>
      </c>
      <c r="X21" s="43">
        <f>LARGE(S21:U21,2)</f>
        <v>0</v>
      </c>
      <c r="Y21" s="43">
        <f>SUM(W21:X21)</f>
        <v>0.9133333333333333</v>
      </c>
      <c r="Z21" s="43">
        <f>Y21/2</f>
        <v>0.45666666666666667</v>
      </c>
    </row>
    <row r="22" spans="1:26" s="42" customFormat="1" ht="33.75" customHeight="1">
      <c r="A22" s="45">
        <f t="shared" si="0"/>
        <v>18</v>
      </c>
      <c r="B22" s="46" t="s">
        <v>63</v>
      </c>
      <c r="C22" s="47" t="s">
        <v>64</v>
      </c>
      <c r="D22" s="48" t="s">
        <v>53</v>
      </c>
      <c r="E22" s="31">
        <v>13</v>
      </c>
      <c r="F22" s="32">
        <v>17</v>
      </c>
      <c r="G22" s="32">
        <v>726</v>
      </c>
      <c r="H22" s="33">
        <f>G22/800</f>
        <v>0.9075</v>
      </c>
      <c r="I22" s="34"/>
      <c r="J22" s="35"/>
      <c r="K22" s="35"/>
      <c r="L22" s="36">
        <f>K22/600</f>
        <v>0</v>
      </c>
      <c r="M22" s="37"/>
      <c r="N22" s="39"/>
      <c r="O22" s="39"/>
      <c r="P22" s="40">
        <f>O22/600</f>
        <v>0</v>
      </c>
      <c r="Q22" s="41">
        <f>Z22</f>
        <v>0.45375</v>
      </c>
      <c r="S22" s="43">
        <f>H22</f>
        <v>0.9075</v>
      </c>
      <c r="T22" s="43">
        <f>L22</f>
        <v>0</v>
      </c>
      <c r="U22" s="43">
        <f>P22</f>
        <v>0</v>
      </c>
      <c r="V22" s="44"/>
      <c r="W22" s="43">
        <f>LARGE(S22:U22,1)</f>
        <v>0.9075</v>
      </c>
      <c r="X22" s="43">
        <f>LARGE(S22:U22,2)</f>
        <v>0</v>
      </c>
      <c r="Y22" s="43">
        <f>SUM(W22:X22)</f>
        <v>0.9075</v>
      </c>
      <c r="Z22" s="43">
        <f>Y22/2</f>
        <v>0.45375</v>
      </c>
    </row>
    <row r="23" spans="1:26" s="42" customFormat="1" ht="30" customHeight="1">
      <c r="A23" s="45">
        <f t="shared" si="0"/>
        <v>19</v>
      </c>
      <c r="B23" s="46" t="s">
        <v>65</v>
      </c>
      <c r="C23" s="47" t="s">
        <v>66</v>
      </c>
      <c r="D23" s="48" t="s">
        <v>60</v>
      </c>
      <c r="E23" s="31">
        <v>13</v>
      </c>
      <c r="F23" s="32">
        <v>18</v>
      </c>
      <c r="G23" s="32">
        <v>724</v>
      </c>
      <c r="H23" s="33">
        <f>G23/800</f>
        <v>0.905</v>
      </c>
      <c r="I23" s="34"/>
      <c r="J23" s="35"/>
      <c r="K23" s="35"/>
      <c r="L23" s="36">
        <f>K23/600</f>
        <v>0</v>
      </c>
      <c r="M23" s="37"/>
      <c r="N23" s="39"/>
      <c r="O23" s="39"/>
      <c r="P23" s="40">
        <f>O23/600</f>
        <v>0</v>
      </c>
      <c r="Q23" s="41">
        <f>Z23</f>
        <v>0.4525</v>
      </c>
      <c r="S23" s="43">
        <f>H23</f>
        <v>0.905</v>
      </c>
      <c r="T23" s="43">
        <f>L23</f>
        <v>0</v>
      </c>
      <c r="U23" s="43">
        <f>P23</f>
        <v>0</v>
      </c>
      <c r="V23" s="44"/>
      <c r="W23" s="43">
        <f>LARGE(S23:U23,1)</f>
        <v>0.905</v>
      </c>
      <c r="X23" s="43">
        <f>LARGE(S23:U23,2)</f>
        <v>0</v>
      </c>
      <c r="Y23" s="43">
        <f>SUM(W23:X23)</f>
        <v>0.905</v>
      </c>
      <c r="Z23" s="43">
        <f>Y23/2</f>
        <v>0.4525</v>
      </c>
    </row>
    <row r="24" spans="1:26" s="42" customFormat="1" ht="30" customHeight="1">
      <c r="A24" s="45">
        <f t="shared" si="0"/>
        <v>20</v>
      </c>
      <c r="B24" s="46" t="s">
        <v>67</v>
      </c>
      <c r="C24" s="47" t="s">
        <v>68</v>
      </c>
      <c r="D24" s="48" t="s">
        <v>69</v>
      </c>
      <c r="E24" s="31">
        <v>14</v>
      </c>
      <c r="F24" s="32">
        <v>16</v>
      </c>
      <c r="G24" s="32">
        <v>722</v>
      </c>
      <c r="H24" s="33">
        <f>G24/800</f>
        <v>0.9025</v>
      </c>
      <c r="I24" s="34"/>
      <c r="J24" s="35"/>
      <c r="K24" s="35"/>
      <c r="L24" s="36">
        <f>K24/600</f>
        <v>0</v>
      </c>
      <c r="M24" s="37"/>
      <c r="N24" s="39"/>
      <c r="O24" s="39"/>
      <c r="P24" s="40">
        <f>O24/600</f>
        <v>0</v>
      </c>
      <c r="Q24" s="41">
        <f>Z24</f>
        <v>0.45125</v>
      </c>
      <c r="S24" s="43">
        <f>H24</f>
        <v>0.9025</v>
      </c>
      <c r="T24" s="43">
        <f>L24</f>
        <v>0</v>
      </c>
      <c r="U24" s="43">
        <f>P24</f>
        <v>0</v>
      </c>
      <c r="V24" s="44"/>
      <c r="W24" s="43">
        <f>LARGE(S24:U24,1)</f>
        <v>0.9025</v>
      </c>
      <c r="X24" s="43">
        <f>LARGE(S24:U24,2)</f>
        <v>0</v>
      </c>
      <c r="Y24" s="43">
        <f>SUM(W24:X24)</f>
        <v>0.9025</v>
      </c>
      <c r="Z24" s="43">
        <f>Y24/2</f>
        <v>0.45125</v>
      </c>
    </row>
    <row r="25" spans="1:26" s="42" customFormat="1" ht="30" customHeight="1">
      <c r="A25" s="45">
        <f t="shared" si="0"/>
        <v>21</v>
      </c>
      <c r="B25" s="46" t="s">
        <v>70</v>
      </c>
      <c r="C25" s="47" t="s">
        <v>71</v>
      </c>
      <c r="D25" s="48"/>
      <c r="E25" s="31"/>
      <c r="F25" s="32"/>
      <c r="G25" s="32"/>
      <c r="H25" s="33">
        <f>G25/800</f>
        <v>0</v>
      </c>
      <c r="I25" s="34"/>
      <c r="J25" s="35"/>
      <c r="K25" s="35"/>
      <c r="L25" s="36">
        <f>K25/600</f>
        <v>0</v>
      </c>
      <c r="M25" s="37">
        <v>10</v>
      </c>
      <c r="N25" s="39">
        <v>12</v>
      </c>
      <c r="O25" s="39">
        <v>540</v>
      </c>
      <c r="P25" s="40">
        <f>O25/600</f>
        <v>0.9</v>
      </c>
      <c r="Q25" s="41">
        <f>Z25</f>
        <v>0.45</v>
      </c>
      <c r="S25" s="43">
        <f>H25</f>
        <v>0</v>
      </c>
      <c r="T25" s="43">
        <f>L25</f>
        <v>0</v>
      </c>
      <c r="U25" s="43">
        <f>P25</f>
        <v>0.9</v>
      </c>
      <c r="V25" s="44"/>
      <c r="W25" s="43">
        <f>LARGE(S25:U25,1)</f>
        <v>0.9</v>
      </c>
      <c r="X25" s="43">
        <f>LARGE(S25:U25,2)</f>
        <v>0</v>
      </c>
      <c r="Y25" s="43">
        <f>SUM(W25:X25)</f>
        <v>0.9</v>
      </c>
      <c r="Z25" s="43">
        <f>Y25/2</f>
        <v>0.45</v>
      </c>
    </row>
    <row r="26" spans="1:26" s="42" customFormat="1" ht="30" customHeight="1">
      <c r="A26" s="45">
        <f t="shared" si="0"/>
        <v>22</v>
      </c>
      <c r="B26" s="46" t="s">
        <v>72</v>
      </c>
      <c r="C26" s="47" t="s">
        <v>68</v>
      </c>
      <c r="D26" s="48" t="s">
        <v>69</v>
      </c>
      <c r="E26" s="31">
        <v>13</v>
      </c>
      <c r="F26" s="32">
        <v>13</v>
      </c>
      <c r="G26" s="32">
        <v>718</v>
      </c>
      <c r="H26" s="33">
        <f>G26/800</f>
        <v>0.8975</v>
      </c>
      <c r="I26" s="34"/>
      <c r="J26" s="35"/>
      <c r="K26" s="35"/>
      <c r="L26" s="36">
        <f>K26/600</f>
        <v>0</v>
      </c>
      <c r="M26" s="37"/>
      <c r="N26" s="39"/>
      <c r="O26" s="39"/>
      <c r="P26" s="40">
        <f>O26/600</f>
        <v>0</v>
      </c>
      <c r="Q26" s="41">
        <f>Z26</f>
        <v>0.44875</v>
      </c>
      <c r="S26" s="43">
        <f>H26</f>
        <v>0.8975</v>
      </c>
      <c r="T26" s="43">
        <f>L26</f>
        <v>0</v>
      </c>
      <c r="U26" s="43">
        <f>P26</f>
        <v>0</v>
      </c>
      <c r="V26" s="44"/>
      <c r="W26" s="43">
        <f>LARGE(S26:U26,1)</f>
        <v>0.8975</v>
      </c>
      <c r="X26" s="43">
        <f>LARGE(S26:U26,2)</f>
        <v>0</v>
      </c>
      <c r="Y26" s="43">
        <f>SUM(W26:X26)</f>
        <v>0.8975</v>
      </c>
      <c r="Z26" s="43">
        <f>Y26/2</f>
        <v>0.44875</v>
      </c>
    </row>
    <row r="27" spans="1:26" s="42" customFormat="1" ht="30" customHeight="1">
      <c r="A27" s="45">
        <f t="shared" si="0"/>
        <v>23</v>
      </c>
      <c r="B27" s="46" t="s">
        <v>73</v>
      </c>
      <c r="C27" s="47" t="s">
        <v>74</v>
      </c>
      <c r="D27" s="48" t="s">
        <v>75</v>
      </c>
      <c r="E27" s="31"/>
      <c r="F27" s="32"/>
      <c r="G27" s="32"/>
      <c r="H27" s="33">
        <f>G27/800</f>
        <v>0</v>
      </c>
      <c r="I27" s="34"/>
      <c r="J27" s="35"/>
      <c r="K27" s="35"/>
      <c r="L27" s="36">
        <f>K27/600</f>
        <v>0</v>
      </c>
      <c r="M27" s="37">
        <v>12</v>
      </c>
      <c r="N27" s="39">
        <v>8</v>
      </c>
      <c r="O27" s="39">
        <v>538</v>
      </c>
      <c r="P27" s="40">
        <f>O27/600</f>
        <v>0.8966666666666666</v>
      </c>
      <c r="Q27" s="41">
        <f>Z27</f>
        <v>0.4483333333333333</v>
      </c>
      <c r="S27" s="43">
        <f>H27</f>
        <v>0</v>
      </c>
      <c r="T27" s="43">
        <f>L27</f>
        <v>0</v>
      </c>
      <c r="U27" s="43">
        <f>P27</f>
        <v>0.8966666666666666</v>
      </c>
      <c r="V27" s="44"/>
      <c r="W27" s="43">
        <f>LARGE(S27:U27,1)</f>
        <v>0.8966666666666666</v>
      </c>
      <c r="X27" s="43">
        <f>LARGE(S27:U27,2)</f>
        <v>0</v>
      </c>
      <c r="Y27" s="43">
        <f>SUM(W27:X27)</f>
        <v>0.8966666666666666</v>
      </c>
      <c r="Z27" s="43">
        <f>Y27/2</f>
        <v>0.4483333333333333</v>
      </c>
    </row>
    <row r="28" spans="1:26" s="42" customFormat="1" ht="30" customHeight="1">
      <c r="A28" s="45">
        <f t="shared" si="0"/>
        <v>24</v>
      </c>
      <c r="B28" s="46" t="s">
        <v>76</v>
      </c>
      <c r="C28" s="47" t="s">
        <v>77</v>
      </c>
      <c r="D28" s="48"/>
      <c r="E28" s="31"/>
      <c r="F28" s="32"/>
      <c r="G28" s="32"/>
      <c r="H28" s="33">
        <f>G28/800</f>
        <v>0</v>
      </c>
      <c r="I28" s="34"/>
      <c r="J28" s="35"/>
      <c r="K28" s="35"/>
      <c r="L28" s="36">
        <f>K28/600</f>
        <v>0</v>
      </c>
      <c r="M28" s="37">
        <v>11</v>
      </c>
      <c r="N28" s="39">
        <v>10</v>
      </c>
      <c r="O28" s="39">
        <v>538</v>
      </c>
      <c r="P28" s="40">
        <f>O28/600</f>
        <v>0.8966666666666666</v>
      </c>
      <c r="Q28" s="41">
        <f>Z28</f>
        <v>0.4483333333333333</v>
      </c>
      <c r="S28" s="43">
        <f>H28</f>
        <v>0</v>
      </c>
      <c r="T28" s="43">
        <f>L28</f>
        <v>0</v>
      </c>
      <c r="U28" s="43">
        <f>P28</f>
        <v>0.8966666666666666</v>
      </c>
      <c r="V28" s="44"/>
      <c r="W28" s="43">
        <f>LARGE(S28:U28,1)</f>
        <v>0.8966666666666666</v>
      </c>
      <c r="X28" s="43">
        <f>LARGE(S28:U28,2)</f>
        <v>0</v>
      </c>
      <c r="Y28" s="43">
        <f>SUM(W28:X28)</f>
        <v>0.8966666666666666</v>
      </c>
      <c r="Z28" s="43">
        <f>Y28/2</f>
        <v>0.4483333333333333</v>
      </c>
    </row>
    <row r="29" spans="1:26" s="42" customFormat="1" ht="30" customHeight="1">
      <c r="A29" s="45">
        <f t="shared" si="0"/>
        <v>25</v>
      </c>
      <c r="B29" s="46" t="s">
        <v>76</v>
      </c>
      <c r="C29" s="47" t="s">
        <v>78</v>
      </c>
      <c r="D29" s="48"/>
      <c r="E29" s="31"/>
      <c r="F29" s="32"/>
      <c r="G29" s="32"/>
      <c r="H29" s="33">
        <f>G29/800</f>
        <v>0</v>
      </c>
      <c r="I29" s="34"/>
      <c r="J29" s="35"/>
      <c r="K29" s="35"/>
      <c r="L29" s="36">
        <f>K29/600</f>
        <v>0</v>
      </c>
      <c r="M29" s="37">
        <v>9</v>
      </c>
      <c r="N29" s="39">
        <v>4</v>
      </c>
      <c r="O29" s="39">
        <v>536</v>
      </c>
      <c r="P29" s="40">
        <f>O29/600</f>
        <v>0.8933333333333333</v>
      </c>
      <c r="Q29" s="41">
        <f>Z29</f>
        <v>0.44666666666666666</v>
      </c>
      <c r="S29" s="43">
        <f>H29</f>
        <v>0</v>
      </c>
      <c r="T29" s="43">
        <f>L29</f>
        <v>0</v>
      </c>
      <c r="U29" s="43">
        <f>P29</f>
        <v>0.8933333333333333</v>
      </c>
      <c r="V29" s="44"/>
      <c r="W29" s="43">
        <f>LARGE(S29:U29,1)</f>
        <v>0.8933333333333333</v>
      </c>
      <c r="X29" s="43">
        <f>LARGE(S29:U29,2)</f>
        <v>0</v>
      </c>
      <c r="Y29" s="43">
        <f>SUM(W29:X29)</f>
        <v>0.8933333333333333</v>
      </c>
      <c r="Z29" s="43">
        <f>Y29/2</f>
        <v>0.44666666666666666</v>
      </c>
    </row>
    <row r="30" spans="1:26" s="42" customFormat="1" ht="30" customHeight="1">
      <c r="A30" s="45">
        <f t="shared" si="0"/>
        <v>26</v>
      </c>
      <c r="B30" s="46" t="s">
        <v>79</v>
      </c>
      <c r="C30" s="47" t="s">
        <v>49</v>
      </c>
      <c r="D30" s="48" t="s">
        <v>80</v>
      </c>
      <c r="E30" s="31">
        <v>12</v>
      </c>
      <c r="F30" s="32">
        <v>17</v>
      </c>
      <c r="G30" s="32">
        <v>714</v>
      </c>
      <c r="H30" s="33">
        <f>G30/800</f>
        <v>0.8925</v>
      </c>
      <c r="I30" s="34"/>
      <c r="J30" s="35"/>
      <c r="K30" s="35"/>
      <c r="L30" s="36">
        <f>K30/600</f>
        <v>0</v>
      </c>
      <c r="M30" s="37"/>
      <c r="N30" s="39"/>
      <c r="O30" s="39"/>
      <c r="P30" s="40">
        <f>O30/600</f>
        <v>0</v>
      </c>
      <c r="Q30" s="41">
        <f>Z30</f>
        <v>0.44625</v>
      </c>
      <c r="S30" s="43">
        <f>H30</f>
        <v>0.8925</v>
      </c>
      <c r="T30" s="43">
        <f>L30</f>
        <v>0</v>
      </c>
      <c r="U30" s="43">
        <f>P30</f>
        <v>0</v>
      </c>
      <c r="V30" s="44"/>
      <c r="W30" s="43">
        <f>LARGE(S30:U30,1)</f>
        <v>0.8925</v>
      </c>
      <c r="X30" s="43">
        <f>LARGE(S30:U30,2)</f>
        <v>0</v>
      </c>
      <c r="Y30" s="43">
        <f>SUM(W30:X30)</f>
        <v>0.8925</v>
      </c>
      <c r="Z30" s="43">
        <f>Y30/2</f>
        <v>0.44625</v>
      </c>
    </row>
    <row r="31" spans="1:26" s="42" customFormat="1" ht="36" customHeight="1">
      <c r="A31" s="45">
        <f t="shared" si="0"/>
        <v>27</v>
      </c>
      <c r="B31" s="46" t="s">
        <v>81</v>
      </c>
      <c r="C31" s="47" t="s">
        <v>68</v>
      </c>
      <c r="D31" s="48" t="s">
        <v>36</v>
      </c>
      <c r="E31" s="31">
        <v>11</v>
      </c>
      <c r="F31" s="32">
        <v>20</v>
      </c>
      <c r="G31" s="32">
        <v>712</v>
      </c>
      <c r="H31" s="33">
        <f>G31/800</f>
        <v>0.89</v>
      </c>
      <c r="I31" s="34"/>
      <c r="J31" s="35"/>
      <c r="K31" s="35"/>
      <c r="L31" s="36">
        <f>K31/600</f>
        <v>0</v>
      </c>
      <c r="M31" s="37"/>
      <c r="N31" s="39"/>
      <c r="O31" s="39"/>
      <c r="P31" s="40">
        <f>O31/600</f>
        <v>0</v>
      </c>
      <c r="Q31" s="41">
        <f>Z31</f>
        <v>0.445</v>
      </c>
      <c r="S31" s="43">
        <f>H31</f>
        <v>0.89</v>
      </c>
      <c r="T31" s="43">
        <f>L31</f>
        <v>0</v>
      </c>
      <c r="U31" s="43">
        <f>P31</f>
        <v>0</v>
      </c>
      <c r="V31" s="44"/>
      <c r="W31" s="43">
        <f>LARGE(S31:U31,1)</f>
        <v>0.89</v>
      </c>
      <c r="X31" s="43">
        <f>LARGE(S31:U31,2)</f>
        <v>0</v>
      </c>
      <c r="Y31" s="43">
        <f>SUM(W31:X31)</f>
        <v>0.89</v>
      </c>
      <c r="Z31" s="43">
        <f>Y31/2</f>
        <v>0.445</v>
      </c>
    </row>
    <row r="32" spans="1:26" s="42" customFormat="1" ht="30" customHeight="1">
      <c r="A32" s="45">
        <f t="shared" si="0"/>
        <v>28</v>
      </c>
      <c r="B32" s="46" t="s">
        <v>82</v>
      </c>
      <c r="C32" s="47" t="s">
        <v>83</v>
      </c>
      <c r="D32" s="48"/>
      <c r="E32" s="31"/>
      <c r="F32" s="32"/>
      <c r="G32" s="32"/>
      <c r="H32" s="33">
        <f>G32/800</f>
        <v>0</v>
      </c>
      <c r="I32" s="34"/>
      <c r="J32" s="35"/>
      <c r="K32" s="35"/>
      <c r="L32" s="36">
        <f>K32/600</f>
        <v>0</v>
      </c>
      <c r="M32" s="37">
        <v>10</v>
      </c>
      <c r="N32" s="39">
        <v>12</v>
      </c>
      <c r="O32" s="39">
        <v>532</v>
      </c>
      <c r="P32" s="40">
        <f>O32/600</f>
        <v>0.8866666666666667</v>
      </c>
      <c r="Q32" s="41">
        <f>Z32</f>
        <v>0.44333333333333336</v>
      </c>
      <c r="S32" s="43">
        <f>H32</f>
        <v>0</v>
      </c>
      <c r="T32" s="43">
        <f>L32</f>
        <v>0</v>
      </c>
      <c r="U32" s="43">
        <f>P32</f>
        <v>0.8866666666666667</v>
      </c>
      <c r="V32" s="44"/>
      <c r="W32" s="43">
        <f>LARGE(S32:U32,1)</f>
        <v>0.8866666666666667</v>
      </c>
      <c r="X32" s="43">
        <f>LARGE(S32:U32,2)</f>
        <v>0</v>
      </c>
      <c r="Y32" s="43">
        <f>SUM(W32:X32)</f>
        <v>0.8866666666666667</v>
      </c>
      <c r="Z32" s="43">
        <f>Y32/2</f>
        <v>0.44333333333333336</v>
      </c>
    </row>
    <row r="33" spans="1:26" s="42" customFormat="1" ht="30" customHeight="1">
      <c r="A33" s="45">
        <f t="shared" si="0"/>
        <v>29</v>
      </c>
      <c r="B33" s="46" t="s">
        <v>84</v>
      </c>
      <c r="C33" s="47" t="s">
        <v>85</v>
      </c>
      <c r="D33" s="48" t="s">
        <v>44</v>
      </c>
      <c r="E33" s="31">
        <v>13</v>
      </c>
      <c r="F33" s="32">
        <v>16</v>
      </c>
      <c r="G33" s="32">
        <v>704</v>
      </c>
      <c r="H33" s="33">
        <f>G33/800</f>
        <v>0.88</v>
      </c>
      <c r="I33" s="34"/>
      <c r="J33" s="35"/>
      <c r="K33" s="35"/>
      <c r="L33" s="36">
        <f>K33/600</f>
        <v>0</v>
      </c>
      <c r="M33" s="37"/>
      <c r="N33" s="39"/>
      <c r="O33" s="39"/>
      <c r="P33" s="40">
        <f>O33/600</f>
        <v>0</v>
      </c>
      <c r="Q33" s="41">
        <f>Z33</f>
        <v>0.44</v>
      </c>
      <c r="S33" s="43">
        <f>H33</f>
        <v>0.88</v>
      </c>
      <c r="T33" s="43">
        <f>L33</f>
        <v>0</v>
      </c>
      <c r="U33" s="43">
        <f>P33</f>
        <v>0</v>
      </c>
      <c r="V33" s="44"/>
      <c r="W33" s="43">
        <f>LARGE(S33:U33,1)</f>
        <v>0.88</v>
      </c>
      <c r="X33" s="43">
        <f>LARGE(S33:U33,2)</f>
        <v>0</v>
      </c>
      <c r="Y33" s="43">
        <f>SUM(W33:X33)</f>
        <v>0.88</v>
      </c>
      <c r="Z33" s="43">
        <f>Y33/2</f>
        <v>0.44</v>
      </c>
    </row>
    <row r="34" spans="1:26" s="42" customFormat="1" ht="30" customHeight="1">
      <c r="A34" s="45">
        <f t="shared" si="0"/>
        <v>30</v>
      </c>
      <c r="B34" s="46" t="s">
        <v>86</v>
      </c>
      <c r="C34" s="47" t="s">
        <v>87</v>
      </c>
      <c r="D34" s="48" t="s">
        <v>53</v>
      </c>
      <c r="E34" s="31">
        <v>8</v>
      </c>
      <c r="F34" s="32">
        <v>17</v>
      </c>
      <c r="G34" s="32">
        <v>702</v>
      </c>
      <c r="H34" s="33">
        <f>G34/800</f>
        <v>0.8775</v>
      </c>
      <c r="I34" s="34"/>
      <c r="J34" s="35"/>
      <c r="K34" s="35"/>
      <c r="L34" s="36">
        <f>K34/600</f>
        <v>0</v>
      </c>
      <c r="M34" s="37"/>
      <c r="N34" s="39"/>
      <c r="O34" s="39"/>
      <c r="P34" s="40">
        <f>O34/600</f>
        <v>0</v>
      </c>
      <c r="Q34" s="41">
        <f>Z34</f>
        <v>0.43875</v>
      </c>
      <c r="S34" s="43">
        <f>H34</f>
        <v>0.8775</v>
      </c>
      <c r="T34" s="43">
        <f>L34</f>
        <v>0</v>
      </c>
      <c r="U34" s="43">
        <f>P34</f>
        <v>0</v>
      </c>
      <c r="V34" s="44"/>
      <c r="W34" s="43">
        <f>LARGE(S34:U34,1)</f>
        <v>0.8775</v>
      </c>
      <c r="X34" s="43">
        <f>LARGE(S34:U34,2)</f>
        <v>0</v>
      </c>
      <c r="Y34" s="43">
        <f>SUM(W34:X34)</f>
        <v>0.8775</v>
      </c>
      <c r="Z34" s="43">
        <f>Y34/2</f>
        <v>0.43875</v>
      </c>
    </row>
    <row r="35" spans="1:26" s="42" customFormat="1" ht="30" customHeight="1">
      <c r="A35" s="45">
        <f t="shared" si="0"/>
        <v>31</v>
      </c>
      <c r="B35" s="46" t="s">
        <v>88</v>
      </c>
      <c r="C35" s="47" t="s">
        <v>89</v>
      </c>
      <c r="D35" s="48" t="s">
        <v>75</v>
      </c>
      <c r="E35" s="31"/>
      <c r="F35" s="32"/>
      <c r="G35" s="32"/>
      <c r="H35" s="33">
        <f>G35/800</f>
        <v>0</v>
      </c>
      <c r="I35" s="34"/>
      <c r="J35" s="35"/>
      <c r="K35" s="35"/>
      <c r="L35" s="36">
        <f>K35/600</f>
        <v>0</v>
      </c>
      <c r="M35" s="37">
        <v>7</v>
      </c>
      <c r="N35" s="39">
        <v>11</v>
      </c>
      <c r="O35" s="39">
        <v>524</v>
      </c>
      <c r="P35" s="40">
        <f>O35/600</f>
        <v>0.8733333333333333</v>
      </c>
      <c r="Q35" s="41">
        <f>Z35</f>
        <v>0.43666666666666665</v>
      </c>
      <c r="S35" s="43">
        <f>H35</f>
        <v>0</v>
      </c>
      <c r="T35" s="43">
        <f>L35</f>
        <v>0</v>
      </c>
      <c r="U35" s="43">
        <f>P35</f>
        <v>0.8733333333333333</v>
      </c>
      <c r="V35" s="44"/>
      <c r="W35" s="43">
        <f>LARGE(S35:U35,1)</f>
        <v>0.8733333333333333</v>
      </c>
      <c r="X35" s="43">
        <f>LARGE(S35:U35,2)</f>
        <v>0</v>
      </c>
      <c r="Y35" s="43">
        <f>SUM(W35:X35)</f>
        <v>0.8733333333333333</v>
      </c>
      <c r="Z35" s="43">
        <f>Y35/2</f>
        <v>0.43666666666666665</v>
      </c>
    </row>
    <row r="36" spans="1:26" s="42" customFormat="1" ht="30" customHeight="1">
      <c r="A36" s="45">
        <f t="shared" si="0"/>
        <v>32</v>
      </c>
      <c r="B36" s="46" t="s">
        <v>90</v>
      </c>
      <c r="C36" s="47" t="s">
        <v>62</v>
      </c>
      <c r="D36" s="48" t="s">
        <v>91</v>
      </c>
      <c r="E36" s="31"/>
      <c r="F36" s="32"/>
      <c r="G36" s="32"/>
      <c r="H36" s="33">
        <f>G36/800</f>
        <v>0</v>
      </c>
      <c r="I36" s="34"/>
      <c r="J36" s="35"/>
      <c r="K36" s="35"/>
      <c r="L36" s="36">
        <f>K36/540</f>
        <v>0</v>
      </c>
      <c r="M36" s="37">
        <v>10</v>
      </c>
      <c r="N36" s="39">
        <v>11</v>
      </c>
      <c r="O36" s="39">
        <v>524</v>
      </c>
      <c r="P36" s="40">
        <f>O36/600</f>
        <v>0.8733333333333333</v>
      </c>
      <c r="Q36" s="41">
        <f>Z36</f>
        <v>0.43666666666666665</v>
      </c>
      <c r="S36" s="43">
        <f>H36</f>
        <v>0</v>
      </c>
      <c r="T36" s="43">
        <f>L36</f>
        <v>0</v>
      </c>
      <c r="U36" s="43">
        <f>P36</f>
        <v>0.8733333333333333</v>
      </c>
      <c r="V36" s="44"/>
      <c r="W36" s="43">
        <f>LARGE(S36:U36,1)</f>
        <v>0.8733333333333333</v>
      </c>
      <c r="X36" s="43">
        <f>LARGE(S36:U36,2)</f>
        <v>0</v>
      </c>
      <c r="Y36" s="43">
        <f>SUM(W36:X36)</f>
        <v>0.8733333333333333</v>
      </c>
      <c r="Z36" s="43">
        <f>Y36/2</f>
        <v>0.43666666666666665</v>
      </c>
    </row>
    <row r="37" spans="1:26" s="42" customFormat="1" ht="30" customHeight="1">
      <c r="A37" s="45">
        <f t="shared" si="0"/>
        <v>33</v>
      </c>
      <c r="B37" s="46" t="s">
        <v>92</v>
      </c>
      <c r="C37" s="47" t="s">
        <v>93</v>
      </c>
      <c r="D37" s="48" t="s">
        <v>69</v>
      </c>
      <c r="E37" s="31">
        <v>11</v>
      </c>
      <c r="F37" s="32">
        <v>14</v>
      </c>
      <c r="G37" s="32">
        <v>696</v>
      </c>
      <c r="H37" s="33">
        <f>G37/800</f>
        <v>0.87</v>
      </c>
      <c r="I37" s="34"/>
      <c r="J37" s="35"/>
      <c r="K37" s="35"/>
      <c r="L37" s="36">
        <f>K37/600</f>
        <v>0</v>
      </c>
      <c r="M37" s="37"/>
      <c r="N37" s="39"/>
      <c r="O37" s="39"/>
      <c r="P37" s="40">
        <f>O37/600</f>
        <v>0</v>
      </c>
      <c r="Q37" s="41">
        <f>Z37</f>
        <v>0.435</v>
      </c>
      <c r="S37" s="43">
        <f>H37</f>
        <v>0.87</v>
      </c>
      <c r="T37" s="43">
        <f>L37</f>
        <v>0</v>
      </c>
      <c r="U37" s="43">
        <f>P37</f>
        <v>0</v>
      </c>
      <c r="V37" s="44"/>
      <c r="W37" s="43">
        <f>LARGE(S37:U37,1)</f>
        <v>0.87</v>
      </c>
      <c r="X37" s="43">
        <f>LARGE(S37:U37,2)</f>
        <v>0</v>
      </c>
      <c r="Y37" s="43">
        <f>SUM(W37:X37)</f>
        <v>0.87</v>
      </c>
      <c r="Z37" s="43">
        <f>Y37/2</f>
        <v>0.435</v>
      </c>
    </row>
    <row r="38" spans="1:26" s="42" customFormat="1" ht="30" customHeight="1">
      <c r="A38" s="45">
        <f t="shared" si="0"/>
        <v>34</v>
      </c>
      <c r="B38" s="46" t="s">
        <v>94</v>
      </c>
      <c r="C38" s="47" t="s">
        <v>95</v>
      </c>
      <c r="D38" s="48" t="s">
        <v>96</v>
      </c>
      <c r="E38" s="31">
        <v>8</v>
      </c>
      <c r="F38" s="32">
        <v>19</v>
      </c>
      <c r="G38" s="32">
        <v>688</v>
      </c>
      <c r="H38" s="33">
        <f>G38/800</f>
        <v>0.86</v>
      </c>
      <c r="I38" s="34"/>
      <c r="J38" s="35"/>
      <c r="K38" s="35"/>
      <c r="L38" s="36">
        <f>K38/600</f>
        <v>0</v>
      </c>
      <c r="M38" s="37"/>
      <c r="N38" s="39"/>
      <c r="O38" s="39"/>
      <c r="P38" s="40">
        <f>O38/600</f>
        <v>0</v>
      </c>
      <c r="Q38" s="41">
        <f>Z38</f>
        <v>0.43</v>
      </c>
      <c r="S38" s="43">
        <f>H38</f>
        <v>0.86</v>
      </c>
      <c r="T38" s="43">
        <f>L38</f>
        <v>0</v>
      </c>
      <c r="U38" s="43">
        <f>P38</f>
        <v>0</v>
      </c>
      <c r="V38" s="44"/>
      <c r="W38" s="43">
        <f>LARGE(S38:U38,1)</f>
        <v>0.86</v>
      </c>
      <c r="X38" s="43">
        <f>LARGE(S38:U38,2)</f>
        <v>0</v>
      </c>
      <c r="Y38" s="43">
        <f>SUM(W38:X38)</f>
        <v>0.86</v>
      </c>
      <c r="Z38" s="43">
        <f>Y38/2</f>
        <v>0.43</v>
      </c>
    </row>
    <row r="39" spans="1:26" s="42" customFormat="1" ht="30" customHeight="1">
      <c r="A39" s="45">
        <f t="shared" si="0"/>
        <v>35</v>
      </c>
      <c r="B39" s="46" t="s">
        <v>97</v>
      </c>
      <c r="C39" s="47" t="s">
        <v>98</v>
      </c>
      <c r="D39" s="48" t="s">
        <v>91</v>
      </c>
      <c r="E39" s="31"/>
      <c r="F39" s="32"/>
      <c r="G39" s="32"/>
      <c r="H39" s="33">
        <f>G39/800</f>
        <v>0</v>
      </c>
      <c r="I39" s="34"/>
      <c r="J39" s="35"/>
      <c r="K39" s="35"/>
      <c r="L39" s="36">
        <f>K39/600</f>
        <v>0</v>
      </c>
      <c r="M39" s="37">
        <v>8</v>
      </c>
      <c r="N39" s="39">
        <v>10</v>
      </c>
      <c r="O39" s="39">
        <v>516</v>
      </c>
      <c r="P39" s="40">
        <f>O39/600</f>
        <v>0.86</v>
      </c>
      <c r="Q39" s="41">
        <f>Z39</f>
        <v>0.43</v>
      </c>
      <c r="S39" s="43">
        <f>H39</f>
        <v>0</v>
      </c>
      <c r="T39" s="43">
        <f>L39</f>
        <v>0</v>
      </c>
      <c r="U39" s="43">
        <f>P39</f>
        <v>0.86</v>
      </c>
      <c r="V39" s="44"/>
      <c r="W39" s="43">
        <f>LARGE(S39:U39,1)</f>
        <v>0.86</v>
      </c>
      <c r="X39" s="43">
        <f>LARGE(S39:U39,2)</f>
        <v>0</v>
      </c>
      <c r="Y39" s="43">
        <f>SUM(W39:X39)</f>
        <v>0.86</v>
      </c>
      <c r="Z39" s="43">
        <f>Y39/2</f>
        <v>0.43</v>
      </c>
    </row>
    <row r="40" spans="1:26" s="42" customFormat="1" ht="30" customHeight="1">
      <c r="A40" s="45">
        <f t="shared" si="0"/>
        <v>36</v>
      </c>
      <c r="B40" s="46" t="s">
        <v>63</v>
      </c>
      <c r="C40" s="47" t="s">
        <v>93</v>
      </c>
      <c r="D40" s="48" t="s">
        <v>53</v>
      </c>
      <c r="E40" s="31">
        <v>10</v>
      </c>
      <c r="F40" s="32">
        <v>15</v>
      </c>
      <c r="G40" s="32">
        <v>682</v>
      </c>
      <c r="H40" s="33">
        <f>G40/800</f>
        <v>0.8525</v>
      </c>
      <c r="I40" s="34"/>
      <c r="J40" s="35"/>
      <c r="K40" s="35"/>
      <c r="L40" s="36">
        <f>K40/600</f>
        <v>0</v>
      </c>
      <c r="M40" s="37"/>
      <c r="N40" s="39"/>
      <c r="O40" s="39"/>
      <c r="P40" s="40">
        <f>O40/600</f>
        <v>0</v>
      </c>
      <c r="Q40" s="41">
        <f>Z40</f>
        <v>0.42625</v>
      </c>
      <c r="S40" s="43">
        <f>H40</f>
        <v>0.8525</v>
      </c>
      <c r="T40" s="43">
        <f>L40</f>
        <v>0</v>
      </c>
      <c r="U40" s="43">
        <f>P40</f>
        <v>0</v>
      </c>
      <c r="V40" s="44"/>
      <c r="W40" s="43">
        <f>LARGE(S40:U40,1)</f>
        <v>0.8525</v>
      </c>
      <c r="X40" s="43">
        <f>LARGE(S40:U40,2)</f>
        <v>0</v>
      </c>
      <c r="Y40" s="43">
        <f>SUM(W40:X40)</f>
        <v>0.8525</v>
      </c>
      <c r="Z40" s="43">
        <f>Y40/2</f>
        <v>0.42625</v>
      </c>
    </row>
    <row r="41" spans="1:26" s="42" customFormat="1" ht="30" customHeight="1">
      <c r="A41" s="45">
        <f t="shared" si="0"/>
        <v>37</v>
      </c>
      <c r="B41" s="46" t="s">
        <v>99</v>
      </c>
      <c r="C41" s="47" t="s">
        <v>100</v>
      </c>
      <c r="D41" s="48" t="s">
        <v>58</v>
      </c>
      <c r="E41" s="31">
        <v>8</v>
      </c>
      <c r="F41" s="32">
        <v>15</v>
      </c>
      <c r="G41" s="32">
        <v>676</v>
      </c>
      <c r="H41" s="33">
        <f>G41/800</f>
        <v>0.845</v>
      </c>
      <c r="I41" s="34"/>
      <c r="J41" s="35"/>
      <c r="K41" s="35"/>
      <c r="L41" s="36">
        <f>K41/600</f>
        <v>0</v>
      </c>
      <c r="M41" s="37"/>
      <c r="N41" s="39"/>
      <c r="O41" s="39"/>
      <c r="P41" s="40">
        <f>O41/600</f>
        <v>0</v>
      </c>
      <c r="Q41" s="41">
        <f>Z41</f>
        <v>0.4225</v>
      </c>
      <c r="S41" s="43">
        <f>H41</f>
        <v>0.845</v>
      </c>
      <c r="T41" s="43">
        <f>L41</f>
        <v>0</v>
      </c>
      <c r="U41" s="43">
        <f>P41</f>
        <v>0</v>
      </c>
      <c r="V41" s="44"/>
      <c r="W41" s="43">
        <f>LARGE(S41:U41,1)</f>
        <v>0.845</v>
      </c>
      <c r="X41" s="43">
        <f>LARGE(S41:U41,2)</f>
        <v>0</v>
      </c>
      <c r="Y41" s="43">
        <f>SUM(W41:X41)</f>
        <v>0.845</v>
      </c>
      <c r="Z41" s="43">
        <f>Y41/2</f>
        <v>0.4225</v>
      </c>
    </row>
    <row r="42" spans="1:26" s="42" customFormat="1" ht="30" customHeight="1">
      <c r="A42" s="45">
        <f t="shared" si="0"/>
        <v>38</v>
      </c>
      <c r="B42" s="46" t="s">
        <v>101</v>
      </c>
      <c r="C42" s="47" t="s">
        <v>102</v>
      </c>
      <c r="D42" s="48" t="s">
        <v>58</v>
      </c>
      <c r="E42" s="31">
        <v>14</v>
      </c>
      <c r="F42" s="32">
        <v>11</v>
      </c>
      <c r="G42" s="32">
        <v>672</v>
      </c>
      <c r="H42" s="33">
        <f>G42/800</f>
        <v>0.84</v>
      </c>
      <c r="I42" s="34"/>
      <c r="J42" s="35"/>
      <c r="K42" s="35"/>
      <c r="L42" s="36">
        <f>K42/600</f>
        <v>0</v>
      </c>
      <c r="M42" s="37"/>
      <c r="N42" s="39"/>
      <c r="O42" s="39"/>
      <c r="P42" s="40">
        <f>O42/600</f>
        <v>0</v>
      </c>
      <c r="Q42" s="41">
        <f>Z42</f>
        <v>0.42</v>
      </c>
      <c r="S42" s="43">
        <f>H42</f>
        <v>0.84</v>
      </c>
      <c r="T42" s="43">
        <f>L42</f>
        <v>0</v>
      </c>
      <c r="U42" s="43">
        <f>P42</f>
        <v>0</v>
      </c>
      <c r="V42" s="44"/>
      <c r="W42" s="43">
        <f>LARGE(S42:U42,1)</f>
        <v>0.84</v>
      </c>
      <c r="X42" s="43">
        <f>LARGE(S42:U42,2)</f>
        <v>0</v>
      </c>
      <c r="Y42" s="43">
        <f>SUM(W42:X42)</f>
        <v>0.84</v>
      </c>
      <c r="Z42" s="43">
        <f>Y42/2</f>
        <v>0.42</v>
      </c>
    </row>
    <row r="43" spans="1:26" s="42" customFormat="1" ht="30" customHeight="1">
      <c r="A43" s="45">
        <f t="shared" si="0"/>
        <v>39</v>
      </c>
      <c r="B43" s="46" t="s">
        <v>103</v>
      </c>
      <c r="C43" s="47" t="s">
        <v>104</v>
      </c>
      <c r="D43" s="48" t="s">
        <v>21</v>
      </c>
      <c r="E43" s="31">
        <v>6</v>
      </c>
      <c r="F43" s="32">
        <v>14</v>
      </c>
      <c r="G43" s="32">
        <v>658</v>
      </c>
      <c r="H43" s="33">
        <f>G43/800</f>
        <v>0.8225</v>
      </c>
      <c r="I43" s="34"/>
      <c r="J43" s="35"/>
      <c r="K43" s="35"/>
      <c r="L43" s="36">
        <f>K43/600</f>
        <v>0</v>
      </c>
      <c r="M43" s="37"/>
      <c r="N43" s="39"/>
      <c r="O43" s="39"/>
      <c r="P43" s="40">
        <f>O43/600</f>
        <v>0</v>
      </c>
      <c r="Q43" s="41">
        <f>Z43</f>
        <v>0.41125</v>
      </c>
      <c r="S43" s="43">
        <f>H43</f>
        <v>0.8225</v>
      </c>
      <c r="T43" s="43">
        <f>L43</f>
        <v>0</v>
      </c>
      <c r="U43" s="43">
        <f>P43</f>
        <v>0</v>
      </c>
      <c r="V43" s="44"/>
      <c r="W43" s="43">
        <f>LARGE(S43:U43,1)</f>
        <v>0.8225</v>
      </c>
      <c r="X43" s="43">
        <f>LARGE(S43:U43,2)</f>
        <v>0</v>
      </c>
      <c r="Y43" s="43">
        <f>SUM(W43:X43)</f>
        <v>0.8225</v>
      </c>
      <c r="Z43" s="43">
        <f>Y43/2</f>
        <v>0.41125</v>
      </c>
    </row>
    <row r="44" spans="1:26" s="42" customFormat="1" ht="30" customHeight="1">
      <c r="A44" s="45">
        <f t="shared" si="0"/>
        <v>40</v>
      </c>
      <c r="B44" s="46" t="s">
        <v>105</v>
      </c>
      <c r="C44" s="47" t="s">
        <v>106</v>
      </c>
      <c r="D44" s="48" t="s">
        <v>21</v>
      </c>
      <c r="E44" s="31">
        <v>7</v>
      </c>
      <c r="F44" s="32">
        <v>11</v>
      </c>
      <c r="G44" s="32">
        <v>658</v>
      </c>
      <c r="H44" s="33">
        <f>G44/800</f>
        <v>0.8225</v>
      </c>
      <c r="I44" s="34"/>
      <c r="J44" s="35"/>
      <c r="K44" s="35"/>
      <c r="L44" s="36">
        <f>K44/600</f>
        <v>0</v>
      </c>
      <c r="M44" s="37"/>
      <c r="N44" s="39"/>
      <c r="O44" s="39"/>
      <c r="P44" s="40">
        <f>O44/600</f>
        <v>0</v>
      </c>
      <c r="Q44" s="41">
        <f>Z44</f>
        <v>0.41125</v>
      </c>
      <c r="S44" s="43">
        <f aca="true" t="shared" si="1" ref="S44:S54">H44</f>
        <v>0.8225</v>
      </c>
      <c r="T44" s="43">
        <f aca="true" t="shared" si="2" ref="T44:T54">L44</f>
        <v>0</v>
      </c>
      <c r="U44" s="43">
        <f aca="true" t="shared" si="3" ref="U44:U54">P44</f>
        <v>0</v>
      </c>
      <c r="V44" s="44"/>
      <c r="W44" s="43">
        <f aca="true" t="shared" si="4" ref="W44:W54">LARGE(S44:U44,1)</f>
        <v>0.8225</v>
      </c>
      <c r="X44" s="43">
        <f aca="true" t="shared" si="5" ref="X44:X54">LARGE(S44:U44,2)</f>
        <v>0</v>
      </c>
      <c r="Y44" s="43">
        <f aca="true" t="shared" si="6" ref="Y44:Y54">SUM(W44:X44)</f>
        <v>0.8225</v>
      </c>
      <c r="Z44" s="43">
        <f aca="true" t="shared" si="7" ref="Z44:Z54">Y44/2</f>
        <v>0.41125</v>
      </c>
    </row>
    <row r="45" spans="1:26" s="42" customFormat="1" ht="30" customHeight="1">
      <c r="A45" s="45">
        <f t="shared" si="0"/>
        <v>41</v>
      </c>
      <c r="B45" s="46" t="s">
        <v>107</v>
      </c>
      <c r="C45" s="47" t="s">
        <v>108</v>
      </c>
      <c r="D45" s="48" t="s">
        <v>109</v>
      </c>
      <c r="E45" s="31"/>
      <c r="F45" s="32"/>
      <c r="G45" s="32">
        <v>0</v>
      </c>
      <c r="H45" s="33">
        <f>G45/800</f>
        <v>0</v>
      </c>
      <c r="I45" s="34">
        <v>7</v>
      </c>
      <c r="J45" s="35">
        <v>11</v>
      </c>
      <c r="K45" s="35">
        <v>492</v>
      </c>
      <c r="L45" s="36">
        <f>K45/600</f>
        <v>0.82</v>
      </c>
      <c r="M45" s="37"/>
      <c r="N45" s="39"/>
      <c r="O45" s="39"/>
      <c r="P45" s="40">
        <f>O45/600</f>
        <v>0</v>
      </c>
      <c r="Q45" s="41">
        <f>Z45</f>
        <v>0.41</v>
      </c>
      <c r="S45" s="43">
        <f t="shared" si="1"/>
        <v>0</v>
      </c>
      <c r="T45" s="43">
        <f t="shared" si="2"/>
        <v>0.82</v>
      </c>
      <c r="U45" s="43">
        <f t="shared" si="3"/>
        <v>0</v>
      </c>
      <c r="V45" s="44"/>
      <c r="W45" s="43">
        <f t="shared" si="4"/>
        <v>0.82</v>
      </c>
      <c r="X45" s="43">
        <f t="shared" si="5"/>
        <v>0</v>
      </c>
      <c r="Y45" s="43">
        <f t="shared" si="6"/>
        <v>0.82</v>
      </c>
      <c r="Z45" s="43">
        <f t="shared" si="7"/>
        <v>0.41</v>
      </c>
    </row>
    <row r="46" spans="1:26" s="42" customFormat="1" ht="30" customHeight="1">
      <c r="A46" s="45">
        <f t="shared" si="0"/>
        <v>42</v>
      </c>
      <c r="B46" s="46" t="s">
        <v>110</v>
      </c>
      <c r="C46" s="47" t="s">
        <v>111</v>
      </c>
      <c r="D46" s="48" t="s">
        <v>58</v>
      </c>
      <c r="E46" s="31">
        <v>6</v>
      </c>
      <c r="F46" s="32">
        <v>13</v>
      </c>
      <c r="G46" s="32">
        <v>650</v>
      </c>
      <c r="H46" s="33">
        <f>G46/800</f>
        <v>0.8125</v>
      </c>
      <c r="I46" s="34"/>
      <c r="J46" s="35"/>
      <c r="K46" s="35"/>
      <c r="L46" s="36">
        <f>K46/600</f>
        <v>0</v>
      </c>
      <c r="M46" s="37"/>
      <c r="N46" s="39"/>
      <c r="O46" s="39"/>
      <c r="P46" s="40">
        <f>O46/600</f>
        <v>0</v>
      </c>
      <c r="Q46" s="41">
        <f>Z46</f>
        <v>0.40625</v>
      </c>
      <c r="S46" s="43">
        <f t="shared" si="1"/>
        <v>0.8125</v>
      </c>
      <c r="T46" s="43">
        <f t="shared" si="2"/>
        <v>0</v>
      </c>
      <c r="U46" s="43">
        <f t="shared" si="3"/>
        <v>0</v>
      </c>
      <c r="V46" s="44"/>
      <c r="W46" s="43">
        <f t="shared" si="4"/>
        <v>0.8125</v>
      </c>
      <c r="X46" s="43">
        <f t="shared" si="5"/>
        <v>0</v>
      </c>
      <c r="Y46" s="43">
        <f t="shared" si="6"/>
        <v>0.8125</v>
      </c>
      <c r="Z46" s="43">
        <f t="shared" si="7"/>
        <v>0.40625</v>
      </c>
    </row>
    <row r="47" spans="1:26" s="42" customFormat="1" ht="30" customHeight="1">
      <c r="A47" s="45">
        <f t="shared" si="0"/>
        <v>43</v>
      </c>
      <c r="B47" s="46" t="s">
        <v>112</v>
      </c>
      <c r="C47" s="47" t="s">
        <v>33</v>
      </c>
      <c r="D47" s="48" t="s">
        <v>113</v>
      </c>
      <c r="E47" s="31"/>
      <c r="F47" s="32"/>
      <c r="G47" s="32"/>
      <c r="H47" s="33">
        <f>G47/800</f>
        <v>0</v>
      </c>
      <c r="I47" s="34"/>
      <c r="J47" s="35"/>
      <c r="K47" s="35"/>
      <c r="L47" s="36">
        <f>K47/540</f>
        <v>0</v>
      </c>
      <c r="M47" s="37">
        <v>5</v>
      </c>
      <c r="N47" s="39">
        <v>12</v>
      </c>
      <c r="O47" s="39">
        <v>478</v>
      </c>
      <c r="P47" s="40">
        <f>O47/600</f>
        <v>0.7966666666666666</v>
      </c>
      <c r="Q47" s="41">
        <f>Z47</f>
        <v>0.3983333333333333</v>
      </c>
      <c r="S47" s="43">
        <f t="shared" si="1"/>
        <v>0</v>
      </c>
      <c r="T47" s="43">
        <f t="shared" si="2"/>
        <v>0</v>
      </c>
      <c r="U47" s="43">
        <f t="shared" si="3"/>
        <v>0.7966666666666666</v>
      </c>
      <c r="V47" s="44"/>
      <c r="W47" s="43">
        <f t="shared" si="4"/>
        <v>0.7966666666666666</v>
      </c>
      <c r="X47" s="43">
        <f t="shared" si="5"/>
        <v>0</v>
      </c>
      <c r="Y47" s="43">
        <f t="shared" si="6"/>
        <v>0.7966666666666666</v>
      </c>
      <c r="Z47" s="43">
        <f t="shared" si="7"/>
        <v>0.3983333333333333</v>
      </c>
    </row>
    <row r="48" spans="1:26" s="42" customFormat="1" ht="30" customHeight="1">
      <c r="A48" s="45">
        <f t="shared" si="0"/>
        <v>44</v>
      </c>
      <c r="B48" s="46" t="s">
        <v>114</v>
      </c>
      <c r="C48" s="47" t="s">
        <v>115</v>
      </c>
      <c r="D48" s="48" t="s">
        <v>58</v>
      </c>
      <c r="E48" s="31">
        <v>6</v>
      </c>
      <c r="F48" s="32">
        <v>14</v>
      </c>
      <c r="G48" s="32">
        <v>620</v>
      </c>
      <c r="H48" s="33">
        <f>G48/800</f>
        <v>0.775</v>
      </c>
      <c r="I48" s="34"/>
      <c r="J48" s="35"/>
      <c r="K48" s="35"/>
      <c r="L48" s="36">
        <f>K48/600</f>
        <v>0</v>
      </c>
      <c r="M48" s="37"/>
      <c r="N48" s="39"/>
      <c r="O48" s="39"/>
      <c r="P48" s="40">
        <f>O48/600</f>
        <v>0</v>
      </c>
      <c r="Q48" s="41">
        <f>Z48</f>
        <v>0.3875</v>
      </c>
      <c r="S48" s="43">
        <f t="shared" si="1"/>
        <v>0.775</v>
      </c>
      <c r="T48" s="43">
        <f t="shared" si="2"/>
        <v>0</v>
      </c>
      <c r="U48" s="43">
        <f t="shared" si="3"/>
        <v>0</v>
      </c>
      <c r="V48" s="44"/>
      <c r="W48" s="43">
        <f t="shared" si="4"/>
        <v>0.775</v>
      </c>
      <c r="X48" s="43">
        <f t="shared" si="5"/>
        <v>0</v>
      </c>
      <c r="Y48" s="43">
        <f t="shared" si="6"/>
        <v>0.775</v>
      </c>
      <c r="Z48" s="43">
        <f t="shared" si="7"/>
        <v>0.3875</v>
      </c>
    </row>
    <row r="49" spans="1:26" s="42" customFormat="1" ht="30" customHeight="1">
      <c r="A49" s="45">
        <f t="shared" si="0"/>
        <v>45</v>
      </c>
      <c r="B49" s="46" t="s">
        <v>116</v>
      </c>
      <c r="C49" s="47" t="s">
        <v>117</v>
      </c>
      <c r="D49" s="48" t="s">
        <v>21</v>
      </c>
      <c r="E49" s="31">
        <v>8</v>
      </c>
      <c r="F49" s="32">
        <v>12</v>
      </c>
      <c r="G49" s="32">
        <v>612</v>
      </c>
      <c r="H49" s="33">
        <f>G49/800</f>
        <v>0.765</v>
      </c>
      <c r="I49" s="34"/>
      <c r="J49" s="35"/>
      <c r="K49" s="35"/>
      <c r="L49" s="36">
        <f>K49/600</f>
        <v>0</v>
      </c>
      <c r="M49" s="37"/>
      <c r="N49" s="39"/>
      <c r="O49" s="39"/>
      <c r="P49" s="40">
        <f>O49/600</f>
        <v>0</v>
      </c>
      <c r="Q49" s="41">
        <f>Z49</f>
        <v>0.3825</v>
      </c>
      <c r="S49" s="43">
        <f t="shared" si="1"/>
        <v>0.765</v>
      </c>
      <c r="T49" s="43">
        <f t="shared" si="2"/>
        <v>0</v>
      </c>
      <c r="U49" s="43">
        <f t="shared" si="3"/>
        <v>0</v>
      </c>
      <c r="V49" s="44"/>
      <c r="W49" s="43">
        <f t="shared" si="4"/>
        <v>0.765</v>
      </c>
      <c r="X49" s="43">
        <f t="shared" si="5"/>
        <v>0</v>
      </c>
      <c r="Y49" s="43">
        <f t="shared" si="6"/>
        <v>0.765</v>
      </c>
      <c r="Z49" s="43">
        <f t="shared" si="7"/>
        <v>0.3825</v>
      </c>
    </row>
    <row r="50" spans="1:26" s="42" customFormat="1" ht="30" customHeight="1">
      <c r="A50" s="45">
        <f t="shared" si="0"/>
        <v>46</v>
      </c>
      <c r="B50" s="46" t="s">
        <v>118</v>
      </c>
      <c r="C50" s="47" t="s">
        <v>119</v>
      </c>
      <c r="D50" s="48" t="s">
        <v>58</v>
      </c>
      <c r="E50" s="31">
        <v>2</v>
      </c>
      <c r="F50" s="32">
        <v>5</v>
      </c>
      <c r="G50" s="32">
        <v>578</v>
      </c>
      <c r="H50" s="33">
        <f>G50/800</f>
        <v>0.7225</v>
      </c>
      <c r="I50" s="34"/>
      <c r="J50" s="35"/>
      <c r="K50" s="35"/>
      <c r="L50" s="36">
        <f>K50/600</f>
        <v>0</v>
      </c>
      <c r="M50" s="37"/>
      <c r="N50" s="39"/>
      <c r="O50" s="39"/>
      <c r="P50" s="40">
        <f>O50/600</f>
        <v>0</v>
      </c>
      <c r="Q50" s="41">
        <f>Z50</f>
        <v>0.36125</v>
      </c>
      <c r="S50" s="43">
        <f t="shared" si="1"/>
        <v>0.7225</v>
      </c>
      <c r="T50" s="43">
        <f t="shared" si="2"/>
        <v>0</v>
      </c>
      <c r="U50" s="43">
        <f t="shared" si="3"/>
        <v>0</v>
      </c>
      <c r="V50" s="44"/>
      <c r="W50" s="43">
        <f t="shared" si="4"/>
        <v>0.7225</v>
      </c>
      <c r="X50" s="43">
        <f t="shared" si="5"/>
        <v>0</v>
      </c>
      <c r="Y50" s="43">
        <f t="shared" si="6"/>
        <v>0.7225</v>
      </c>
      <c r="Z50" s="43">
        <f t="shared" si="7"/>
        <v>0.36125</v>
      </c>
    </row>
    <row r="51" spans="1:26" s="42" customFormat="1" ht="30" customHeight="1">
      <c r="A51" s="45">
        <f t="shared" si="0"/>
        <v>47</v>
      </c>
      <c r="B51" s="46" t="s">
        <v>120</v>
      </c>
      <c r="C51" s="47" t="s">
        <v>121</v>
      </c>
      <c r="D51" s="48" t="s">
        <v>122</v>
      </c>
      <c r="E51" s="31">
        <v>4</v>
      </c>
      <c r="F51" s="32">
        <v>6</v>
      </c>
      <c r="G51" s="32">
        <v>532</v>
      </c>
      <c r="H51" s="33">
        <f>G51/800</f>
        <v>0.665</v>
      </c>
      <c r="I51" s="34"/>
      <c r="J51" s="35"/>
      <c r="K51" s="35"/>
      <c r="L51" s="36">
        <f>K51/600</f>
        <v>0</v>
      </c>
      <c r="M51" s="37"/>
      <c r="N51" s="39"/>
      <c r="O51" s="39"/>
      <c r="P51" s="40">
        <f>O51/600</f>
        <v>0</v>
      </c>
      <c r="Q51" s="41">
        <f>Z51</f>
        <v>0.3325</v>
      </c>
      <c r="S51" s="43">
        <f t="shared" si="1"/>
        <v>0.665</v>
      </c>
      <c r="T51" s="43">
        <f t="shared" si="2"/>
        <v>0</v>
      </c>
      <c r="U51" s="43">
        <f t="shared" si="3"/>
        <v>0</v>
      </c>
      <c r="V51" s="44"/>
      <c r="W51" s="43">
        <f t="shared" si="4"/>
        <v>0.665</v>
      </c>
      <c r="X51" s="43">
        <f t="shared" si="5"/>
        <v>0</v>
      </c>
      <c r="Y51" s="43">
        <f t="shared" si="6"/>
        <v>0.665</v>
      </c>
      <c r="Z51" s="43">
        <f t="shared" si="7"/>
        <v>0.3325</v>
      </c>
    </row>
    <row r="52" spans="1:26" s="42" customFormat="1" ht="30" customHeight="1">
      <c r="A52" s="45">
        <f t="shared" si="0"/>
        <v>48</v>
      </c>
      <c r="B52" s="46" t="s">
        <v>123</v>
      </c>
      <c r="C52" s="47" t="s">
        <v>124</v>
      </c>
      <c r="D52" s="48" t="s">
        <v>47</v>
      </c>
      <c r="E52" s="31">
        <v>1</v>
      </c>
      <c r="F52" s="32">
        <v>2</v>
      </c>
      <c r="G52" s="32">
        <v>418</v>
      </c>
      <c r="H52" s="33">
        <f>G52/800</f>
        <v>0.5225</v>
      </c>
      <c r="I52" s="34"/>
      <c r="J52" s="35"/>
      <c r="K52" s="35"/>
      <c r="L52" s="36">
        <f>K52/600</f>
        <v>0</v>
      </c>
      <c r="M52" s="37"/>
      <c r="N52" s="39"/>
      <c r="O52" s="39"/>
      <c r="P52" s="40">
        <f>O52/600</f>
        <v>0</v>
      </c>
      <c r="Q52" s="41">
        <f>Z52</f>
        <v>0.26125</v>
      </c>
      <c r="S52" s="43">
        <f t="shared" si="1"/>
        <v>0.5225</v>
      </c>
      <c r="T52" s="43">
        <f t="shared" si="2"/>
        <v>0</v>
      </c>
      <c r="U52" s="43">
        <f t="shared" si="3"/>
        <v>0</v>
      </c>
      <c r="V52" s="44"/>
      <c r="W52" s="43">
        <f t="shared" si="4"/>
        <v>0.5225</v>
      </c>
      <c r="X52" s="43">
        <f t="shared" si="5"/>
        <v>0</v>
      </c>
      <c r="Y52" s="43">
        <f t="shared" si="6"/>
        <v>0.5225</v>
      </c>
      <c r="Z52" s="43">
        <f t="shared" si="7"/>
        <v>0.26125</v>
      </c>
    </row>
    <row r="53" spans="1:26" s="42" customFormat="1" ht="30" customHeight="1">
      <c r="A53" s="45">
        <f t="shared" si="0"/>
        <v>49</v>
      </c>
      <c r="B53" s="46" t="s">
        <v>125</v>
      </c>
      <c r="C53" s="47" t="s">
        <v>126</v>
      </c>
      <c r="D53" s="48" t="s">
        <v>69</v>
      </c>
      <c r="E53" s="31">
        <v>1</v>
      </c>
      <c r="F53" s="32">
        <v>5</v>
      </c>
      <c r="G53" s="32">
        <v>310</v>
      </c>
      <c r="H53" s="33">
        <f>G53/800</f>
        <v>0.3875</v>
      </c>
      <c r="I53" s="34"/>
      <c r="J53" s="35"/>
      <c r="K53" s="35"/>
      <c r="L53" s="36">
        <f>K53/600</f>
        <v>0</v>
      </c>
      <c r="M53" s="37"/>
      <c r="N53" s="39"/>
      <c r="O53" s="39"/>
      <c r="P53" s="40">
        <f>O53/600</f>
        <v>0</v>
      </c>
      <c r="Q53" s="41">
        <f>Z53</f>
        <v>0.19375</v>
      </c>
      <c r="S53" s="43">
        <f t="shared" si="1"/>
        <v>0.3875</v>
      </c>
      <c r="T53" s="43">
        <f t="shared" si="2"/>
        <v>0</v>
      </c>
      <c r="U53" s="43">
        <f t="shared" si="3"/>
        <v>0</v>
      </c>
      <c r="V53" s="44"/>
      <c r="W53" s="43">
        <f t="shared" si="4"/>
        <v>0.3875</v>
      </c>
      <c r="X53" s="43">
        <f t="shared" si="5"/>
        <v>0</v>
      </c>
      <c r="Y53" s="43">
        <f t="shared" si="6"/>
        <v>0.3875</v>
      </c>
      <c r="Z53" s="43">
        <f t="shared" si="7"/>
        <v>0.19375</v>
      </c>
    </row>
    <row r="54" spans="1:26" s="42" customFormat="1" ht="30" customHeight="1">
      <c r="A54" s="45">
        <f t="shared" si="0"/>
        <v>50</v>
      </c>
      <c r="B54" s="46" t="s">
        <v>112</v>
      </c>
      <c r="C54" s="47" t="s">
        <v>127</v>
      </c>
      <c r="D54" s="48" t="s">
        <v>113</v>
      </c>
      <c r="E54" s="31"/>
      <c r="F54" s="32"/>
      <c r="G54" s="32"/>
      <c r="H54" s="33">
        <f>G54/800</f>
        <v>0</v>
      </c>
      <c r="I54" s="34"/>
      <c r="J54" s="35"/>
      <c r="K54" s="35"/>
      <c r="L54" s="36">
        <f>K54/540</f>
        <v>0</v>
      </c>
      <c r="M54" s="37"/>
      <c r="N54" s="39"/>
      <c r="O54" s="39"/>
      <c r="P54" s="40">
        <f>O54/600</f>
        <v>0</v>
      </c>
      <c r="Q54" s="41">
        <f>Z54</f>
        <v>0</v>
      </c>
      <c r="S54" s="43">
        <f t="shared" si="1"/>
        <v>0</v>
      </c>
      <c r="T54" s="43">
        <f t="shared" si="2"/>
        <v>0</v>
      </c>
      <c r="U54" s="43">
        <f t="shared" si="3"/>
        <v>0</v>
      </c>
      <c r="V54" s="44"/>
      <c r="W54" s="43">
        <f t="shared" si="4"/>
        <v>0</v>
      </c>
      <c r="X54" s="43">
        <f t="shared" si="5"/>
        <v>0</v>
      </c>
      <c r="Y54" s="43">
        <f t="shared" si="6"/>
        <v>0</v>
      </c>
      <c r="Z54" s="43">
        <f t="shared" si="7"/>
        <v>0</v>
      </c>
    </row>
    <row r="55" spans="1:26" s="42" customFormat="1" ht="30" customHeight="1">
      <c r="A55" s="45">
        <f t="shared" si="0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0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8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8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8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8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8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8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8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8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8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8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8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8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8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8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8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8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8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8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8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8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8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8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8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8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8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8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8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8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8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8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  <row r="101" spans="5:17" ht="15.75"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5:17" ht="15.75"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5:17" ht="15.75"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5:17" ht="15.75"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5:17" ht="15.75"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5:17" ht="15.75"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5:17" ht="15.75"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5:17" ht="15.75"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5:17" ht="15.75"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5:17" ht="15.75"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5:17" ht="15.75"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5:17" ht="15.75"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5:17" ht="15.75"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5:17" ht="15.75"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5:17" ht="15.75"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5:17" ht="15.75"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5:17" ht="15.75"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5:17" ht="15.75"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5:17" ht="15.75"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5:17" ht="15.75"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5:17" ht="15.75"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5:17" ht="15.75"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5:17" ht="15.75"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5:17" ht="15.75"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5:17" ht="15.75"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5:17" ht="15.75"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5:17" ht="15.75"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5:17" ht="15.75"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5:17" ht="15.75"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5:17" ht="15.75"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5:17" ht="15.75"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5:17" ht="15.75"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5:17" ht="15.75"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5:17" ht="15.75"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5:17" ht="15.75"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5:17" ht="15.75"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5:17" ht="15.75"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5:17" ht="15.75"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5:17" ht="15.75"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5:17" ht="15.75"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5:17" ht="15.75"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5:17" ht="15.75"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5:17" ht="15.75"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5:17" ht="15.75"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5:17" ht="15.75"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5:17" ht="15.75"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5:17" ht="15.75"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5:17" ht="15.75"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5:17" ht="15.75"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5:17" ht="15.75"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5:17" ht="15.75"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5:17" ht="15.75"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5:17" ht="15.75"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5:17" ht="15.75"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5:17" ht="15.75"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5:17" ht="15.75"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5:17" ht="15.75"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5:17" ht="15.75"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5:17" ht="15.75"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5:17" ht="15.75"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5:17" ht="15.75"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5:17" ht="15.75"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5:17" ht="15.75"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5:17" ht="15.75"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5:17" ht="15.75"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5:17" ht="15.75"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5:17" ht="15.75"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5:17" ht="15.75"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5:17" ht="15.75"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5:17" ht="15.75"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5:17" ht="15.75"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5:17" ht="15.75"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5:17" ht="15.75"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5:17" ht="15.75"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5:17" ht="15.75"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5:17" ht="15.75"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5:17" ht="15.75"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5:17" ht="15.75"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5:17" ht="15.75"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5:17" ht="15.75"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5:17" ht="15.75"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5:17" ht="15.75"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5:17" ht="15.75"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5:17" ht="15.75"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5:17" ht="15.75"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5:17" ht="15.75"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5:17" ht="15.75"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5:17" ht="15.75"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5:17" ht="15.75"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5:17" ht="15.75"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5:17" ht="15.75"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5:17" ht="15.75"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5:17" ht="15.75"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5:17" ht="15.75"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5:17" ht="15.75"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5:17" ht="15.75"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5:17" ht="15.75"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5:17" ht="15.75"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5:17" ht="15.75"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5:17" ht="15.75"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5:17" ht="15.75"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5:17" ht="15.75"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5:17" ht="15.75"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5:17" ht="15.75"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5:17" ht="15.75"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5:17" ht="15.75"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5:17" ht="15.75"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5:17" ht="15.75"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5:17" ht="15.75"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5:17" ht="15.75"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5:17" ht="15.75"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5:17" ht="15.75"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5:17" ht="15.75"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5:17" ht="15.75"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5:17" ht="15.75"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5:17" ht="15.75"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5:17" ht="15.75"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5:17" ht="15.75"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  <row r="219" spans="5:17" ht="15.75"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</row>
    <row r="220" spans="5:17" ht="15.75"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</row>
    <row r="221" spans="5:17" ht="15.75"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</row>
    <row r="222" spans="5:17" ht="15.75"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</row>
    <row r="223" spans="5:17" ht="15.75"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</row>
    <row r="224" spans="5:17" ht="15.75"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</row>
    <row r="225" spans="5:17" ht="15.75"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5:17" ht="15.75"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</row>
    <row r="227" spans="5:17" ht="15.75"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5:17" ht="15.75"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7"/>
  <rowBreaks count="1" manualBreakCount="1">
    <brk id="100" max="255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Z99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U3" sqref="U3"/>
    </sheetView>
  </sheetViews>
  <sheetFormatPr defaultColWidth="9.140625" defaultRowHeight="12.75"/>
  <cols>
    <col min="1" max="1" width="3.421875" style="1" customWidth="1"/>
    <col min="2" max="2" width="24.421875" style="2" customWidth="1"/>
    <col min="3" max="3" width="20.28125" style="2" customWidth="1"/>
    <col min="4" max="4" width="39.8515625" style="0" customWidth="1"/>
    <col min="5" max="6" width="5.421875" style="0" customWidth="1"/>
    <col min="7" max="7" width="7.421875" style="0" customWidth="1"/>
    <col min="8" max="8" width="11.421875" style="0" customWidth="1"/>
    <col min="9" max="9" width="6.00390625" style="0" customWidth="1"/>
    <col min="10" max="10" width="6.14062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5.8515625" style="0" customWidth="1"/>
    <col min="15" max="15" width="6.421875" style="0" customWidth="1"/>
    <col min="16" max="16" width="11.421875" style="0" customWidth="1"/>
    <col min="17" max="17" width="13.85156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275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254</v>
      </c>
      <c r="F3" s="9"/>
      <c r="G3" s="9"/>
      <c r="H3" s="9"/>
      <c r="I3" s="10" t="s">
        <v>235</v>
      </c>
      <c r="J3" s="10"/>
      <c r="K3" s="10"/>
      <c r="L3" s="10"/>
      <c r="M3" s="11" t="s">
        <v>138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3" customHeight="1">
      <c r="A5" s="27">
        <f>1</f>
        <v>1</v>
      </c>
      <c r="B5" s="28" t="s">
        <v>276</v>
      </c>
      <c r="C5" s="29" t="s">
        <v>87</v>
      </c>
      <c r="D5" s="30" t="s">
        <v>159</v>
      </c>
      <c r="E5" s="31">
        <v>2</v>
      </c>
      <c r="F5" s="32">
        <v>10</v>
      </c>
      <c r="G5" s="32">
        <v>606</v>
      </c>
      <c r="H5" s="33">
        <f>G5/800</f>
        <v>0.7575</v>
      </c>
      <c r="I5" s="34">
        <v>8</v>
      </c>
      <c r="J5" s="35">
        <v>12</v>
      </c>
      <c r="K5" s="35">
        <v>522</v>
      </c>
      <c r="L5" s="36">
        <f>K5/600</f>
        <v>0.87</v>
      </c>
      <c r="M5" s="37">
        <v>5</v>
      </c>
      <c r="N5" s="38">
        <v>11</v>
      </c>
      <c r="O5" s="39">
        <v>504</v>
      </c>
      <c r="P5" s="40">
        <f>O5/600</f>
        <v>0.84</v>
      </c>
      <c r="Q5" s="41">
        <f>Z5</f>
        <v>0.855</v>
      </c>
      <c r="S5" s="43">
        <f>H5</f>
        <v>0.7575</v>
      </c>
      <c r="T5" s="43">
        <f>L5</f>
        <v>0.87</v>
      </c>
      <c r="U5" s="43">
        <f>P5</f>
        <v>0.84</v>
      </c>
      <c r="V5" s="44"/>
      <c r="W5" s="43">
        <f>LARGE(S5:U5,1)</f>
        <v>0.87</v>
      </c>
      <c r="X5" s="43">
        <f>LARGE(S5:U5,2)</f>
        <v>0.84</v>
      </c>
      <c r="Y5" s="43">
        <f>SUM(W5:X5)</f>
        <v>1.71</v>
      </c>
      <c r="Z5" s="43">
        <f>Y5/2</f>
        <v>0.855</v>
      </c>
    </row>
    <row r="6" spans="1:26" s="42" customFormat="1" ht="30" customHeight="1">
      <c r="A6" s="27">
        <f>A5+1</f>
        <v>2</v>
      </c>
      <c r="B6" s="28" t="s">
        <v>277</v>
      </c>
      <c r="C6" s="29" t="s">
        <v>278</v>
      </c>
      <c r="D6" s="30" t="s">
        <v>279</v>
      </c>
      <c r="E6" s="31">
        <v>4</v>
      </c>
      <c r="F6" s="32">
        <v>11</v>
      </c>
      <c r="G6" s="32">
        <v>650</v>
      </c>
      <c r="H6" s="33">
        <f>G6/800</f>
        <v>0.8125</v>
      </c>
      <c r="I6" s="34">
        <v>7</v>
      </c>
      <c r="J6" s="35">
        <v>9</v>
      </c>
      <c r="K6" s="35">
        <v>510</v>
      </c>
      <c r="L6" s="36">
        <f>K6/600</f>
        <v>0.85</v>
      </c>
      <c r="M6" s="37">
        <v>5</v>
      </c>
      <c r="N6" s="39">
        <v>4</v>
      </c>
      <c r="O6" s="39">
        <v>506</v>
      </c>
      <c r="P6" s="40">
        <f>O6/600</f>
        <v>0.8433333333333334</v>
      </c>
      <c r="Q6" s="41">
        <f>Z6</f>
        <v>0.8466666666666667</v>
      </c>
      <c r="S6" s="43">
        <f>H6</f>
        <v>0.8125</v>
      </c>
      <c r="T6" s="43">
        <f>L6</f>
        <v>0.85</v>
      </c>
      <c r="U6" s="43">
        <f>P6</f>
        <v>0.8433333333333334</v>
      </c>
      <c r="V6" s="44"/>
      <c r="W6" s="43">
        <f>LARGE(S6:U6,1)</f>
        <v>0.85</v>
      </c>
      <c r="X6" s="43">
        <f>LARGE(S6:U6,2)</f>
        <v>0.8433333333333334</v>
      </c>
      <c r="Y6" s="43">
        <f>SUM(W6:X6)</f>
        <v>1.6933333333333334</v>
      </c>
      <c r="Z6" s="43">
        <f>Y6/2</f>
        <v>0.8466666666666667</v>
      </c>
    </row>
    <row r="7" spans="1:26" s="42" customFormat="1" ht="30" customHeight="1">
      <c r="A7" s="27">
        <f aca="true" t="shared" si="0" ref="A7:A69">A6+1</f>
        <v>3</v>
      </c>
      <c r="B7" s="28" t="s">
        <v>280</v>
      </c>
      <c r="C7" s="29" t="s">
        <v>281</v>
      </c>
      <c r="D7" s="30" t="s">
        <v>39</v>
      </c>
      <c r="E7" s="31">
        <v>3</v>
      </c>
      <c r="F7" s="32">
        <v>9</v>
      </c>
      <c r="G7" s="32">
        <v>646</v>
      </c>
      <c r="H7" s="33">
        <f>G7/800</f>
        <v>0.8075</v>
      </c>
      <c r="I7" s="34">
        <v>5</v>
      </c>
      <c r="J7" s="35">
        <v>7</v>
      </c>
      <c r="K7" s="35">
        <v>504</v>
      </c>
      <c r="L7" s="36">
        <f>K7/600</f>
        <v>0.84</v>
      </c>
      <c r="M7" s="37">
        <v>2</v>
      </c>
      <c r="N7" s="39">
        <v>3</v>
      </c>
      <c r="O7" s="39">
        <v>426</v>
      </c>
      <c r="P7" s="40">
        <f>O7/600</f>
        <v>0.71</v>
      </c>
      <c r="Q7" s="41">
        <f>Z7</f>
        <v>0.82375</v>
      </c>
      <c r="S7" s="43">
        <f>H7</f>
        <v>0.8075</v>
      </c>
      <c r="T7" s="43">
        <f>L7</f>
        <v>0.84</v>
      </c>
      <c r="U7" s="43">
        <f>P7</f>
        <v>0.71</v>
      </c>
      <c r="V7" s="44"/>
      <c r="W7" s="43">
        <f>LARGE(S7:U7,1)</f>
        <v>0.84</v>
      </c>
      <c r="X7" s="43">
        <f>LARGE(S7:U7,2)</f>
        <v>0.8075</v>
      </c>
      <c r="Y7" s="43">
        <f>SUM(W7:X7)</f>
        <v>1.6475</v>
      </c>
      <c r="Z7" s="43">
        <f>Y7/2</f>
        <v>0.82375</v>
      </c>
    </row>
    <row r="8" spans="1:26" s="42" customFormat="1" ht="30" customHeight="1">
      <c r="A8" s="45">
        <f t="shared" si="0"/>
        <v>4</v>
      </c>
      <c r="B8" s="46" t="s">
        <v>282</v>
      </c>
      <c r="C8" s="47" t="s">
        <v>283</v>
      </c>
      <c r="D8" s="48" t="s">
        <v>284</v>
      </c>
      <c r="E8" s="31">
        <v>3</v>
      </c>
      <c r="F8" s="32">
        <v>10</v>
      </c>
      <c r="G8" s="32">
        <v>612</v>
      </c>
      <c r="H8" s="33">
        <f>G8/800</f>
        <v>0.765</v>
      </c>
      <c r="I8" s="34">
        <v>9</v>
      </c>
      <c r="J8" s="35">
        <v>10</v>
      </c>
      <c r="K8" s="35">
        <v>512</v>
      </c>
      <c r="L8" s="36">
        <f>K8/600</f>
        <v>0.8533333333333334</v>
      </c>
      <c r="M8" s="37"/>
      <c r="N8" s="39"/>
      <c r="O8" s="39"/>
      <c r="P8" s="40">
        <f>O8/600</f>
        <v>0</v>
      </c>
      <c r="Q8" s="41">
        <f>Z8</f>
        <v>0.8091666666666667</v>
      </c>
      <c r="S8" s="43">
        <f>H8</f>
        <v>0.765</v>
      </c>
      <c r="T8" s="43">
        <f>L8</f>
        <v>0.8533333333333334</v>
      </c>
      <c r="U8" s="43">
        <f>P8</f>
        <v>0</v>
      </c>
      <c r="V8" s="44"/>
      <c r="W8" s="43">
        <f>LARGE(S8:U8,1)</f>
        <v>0.8533333333333334</v>
      </c>
      <c r="X8" s="43">
        <f>LARGE(S8:U8,2)</f>
        <v>0.765</v>
      </c>
      <c r="Y8" s="43">
        <f>SUM(W8:X8)</f>
        <v>1.6183333333333334</v>
      </c>
      <c r="Z8" s="43">
        <f>Y8/2</f>
        <v>0.8091666666666667</v>
      </c>
    </row>
    <row r="9" spans="1:26" s="42" customFormat="1" ht="30" customHeight="1">
      <c r="A9" s="45">
        <f t="shared" si="0"/>
        <v>5</v>
      </c>
      <c r="B9" s="46" t="s">
        <v>285</v>
      </c>
      <c r="C9" s="47" t="s">
        <v>173</v>
      </c>
      <c r="D9" s="48" t="s">
        <v>58</v>
      </c>
      <c r="E9" s="31">
        <v>2</v>
      </c>
      <c r="F9" s="32">
        <v>14</v>
      </c>
      <c r="G9" s="32">
        <v>648</v>
      </c>
      <c r="H9" s="33">
        <f>G9/800</f>
        <v>0.81</v>
      </c>
      <c r="I9" s="34">
        <v>1</v>
      </c>
      <c r="J9" s="35">
        <v>8</v>
      </c>
      <c r="K9" s="35">
        <v>448</v>
      </c>
      <c r="L9" s="36">
        <f>K9/600</f>
        <v>0.7466666666666667</v>
      </c>
      <c r="M9" s="37"/>
      <c r="N9" s="39"/>
      <c r="O9" s="39"/>
      <c r="P9" s="40">
        <f>O9/600</f>
        <v>0</v>
      </c>
      <c r="Q9" s="41">
        <f>Z9</f>
        <v>0.7783333333333333</v>
      </c>
      <c r="S9" s="43">
        <f>H9</f>
        <v>0.81</v>
      </c>
      <c r="T9" s="43">
        <f>L9</f>
        <v>0.7466666666666667</v>
      </c>
      <c r="U9" s="43">
        <f>P9</f>
        <v>0</v>
      </c>
      <c r="V9" s="44"/>
      <c r="W9" s="43">
        <f>LARGE(S9:U9,1)</f>
        <v>0.81</v>
      </c>
      <c r="X9" s="43">
        <f>LARGE(S9:U9,2)</f>
        <v>0.7466666666666667</v>
      </c>
      <c r="Y9" s="43">
        <f>SUM(W9:X9)</f>
        <v>1.5566666666666666</v>
      </c>
      <c r="Z9" s="43">
        <f>Y9/2</f>
        <v>0.7783333333333333</v>
      </c>
    </row>
    <row r="10" spans="1:26" s="42" customFormat="1" ht="30" customHeight="1">
      <c r="A10" s="45">
        <f t="shared" si="0"/>
        <v>6</v>
      </c>
      <c r="B10" s="46" t="s">
        <v>269</v>
      </c>
      <c r="C10" s="47" t="s">
        <v>68</v>
      </c>
      <c r="D10" s="48" t="s">
        <v>159</v>
      </c>
      <c r="E10" s="31">
        <v>4</v>
      </c>
      <c r="F10" s="32">
        <v>9</v>
      </c>
      <c r="G10" s="32">
        <v>620</v>
      </c>
      <c r="H10" s="33">
        <f>G10/800</f>
        <v>0.775</v>
      </c>
      <c r="I10" s="34"/>
      <c r="J10" s="35"/>
      <c r="K10" s="35"/>
      <c r="L10" s="36">
        <f>K10/600</f>
        <v>0</v>
      </c>
      <c r="M10" s="37">
        <v>1</v>
      </c>
      <c r="N10" s="39">
        <v>2</v>
      </c>
      <c r="O10" s="39">
        <v>400</v>
      </c>
      <c r="P10" s="40">
        <f>O10/600</f>
        <v>0.6666666666666666</v>
      </c>
      <c r="Q10" s="41">
        <f>Z10</f>
        <v>0.7208333333333333</v>
      </c>
      <c r="S10" s="43">
        <f>H10</f>
        <v>0.775</v>
      </c>
      <c r="T10" s="43">
        <f>L10</f>
        <v>0</v>
      </c>
      <c r="U10" s="43">
        <f>P10</f>
        <v>0.6666666666666666</v>
      </c>
      <c r="V10" s="44"/>
      <c r="W10" s="43">
        <f>LARGE(S10:U10,1)</f>
        <v>0.775</v>
      </c>
      <c r="X10" s="43">
        <f>LARGE(S10:U10,2)</f>
        <v>0.6666666666666666</v>
      </c>
      <c r="Y10" s="43">
        <f>SUM(W10:X10)</f>
        <v>1.4416666666666667</v>
      </c>
      <c r="Z10" s="43">
        <f>Y10/2</f>
        <v>0.7208333333333333</v>
      </c>
    </row>
    <row r="11" spans="1:26" s="42" customFormat="1" ht="30" customHeight="1">
      <c r="A11" s="45">
        <f t="shared" si="0"/>
        <v>7</v>
      </c>
      <c r="B11" s="46" t="s">
        <v>286</v>
      </c>
      <c r="C11" s="47" t="s">
        <v>186</v>
      </c>
      <c r="D11" s="48"/>
      <c r="E11" s="31">
        <v>4</v>
      </c>
      <c r="F11" s="32">
        <v>5</v>
      </c>
      <c r="G11" s="32">
        <v>572</v>
      </c>
      <c r="H11" s="33">
        <f>G11/800</f>
        <v>0.715</v>
      </c>
      <c r="I11" s="34">
        <v>1</v>
      </c>
      <c r="J11" s="35">
        <v>6</v>
      </c>
      <c r="K11" s="35">
        <v>404</v>
      </c>
      <c r="L11" s="36">
        <f>K11/600</f>
        <v>0.6733333333333333</v>
      </c>
      <c r="M11" s="37"/>
      <c r="N11" s="39"/>
      <c r="O11" s="39"/>
      <c r="P11" s="40">
        <f>O11/600</f>
        <v>0</v>
      </c>
      <c r="Q11" s="41">
        <f>Z11</f>
        <v>0.6941666666666666</v>
      </c>
      <c r="S11" s="43">
        <f>H11</f>
        <v>0.715</v>
      </c>
      <c r="T11" s="43">
        <f>L11</f>
        <v>0.6733333333333333</v>
      </c>
      <c r="U11" s="43">
        <f>P11</f>
        <v>0</v>
      </c>
      <c r="V11" s="44"/>
      <c r="W11" s="43">
        <f>LARGE(S11:U11,1)</f>
        <v>0.715</v>
      </c>
      <c r="X11" s="43">
        <f>LARGE(S11:U11,2)</f>
        <v>0.6733333333333333</v>
      </c>
      <c r="Y11" s="43">
        <f>SUM(W11:X11)</f>
        <v>1.3883333333333332</v>
      </c>
      <c r="Z11" s="43">
        <f>Y11/2</f>
        <v>0.6941666666666666</v>
      </c>
    </row>
    <row r="12" spans="1:26" s="42" customFormat="1" ht="30" customHeight="1">
      <c r="A12" s="45">
        <f t="shared" si="0"/>
        <v>8</v>
      </c>
      <c r="B12" s="46" t="s">
        <v>287</v>
      </c>
      <c r="C12" s="47" t="s">
        <v>288</v>
      </c>
      <c r="D12" s="48" t="s">
        <v>26</v>
      </c>
      <c r="E12" s="31">
        <v>1</v>
      </c>
      <c r="F12" s="32">
        <v>4</v>
      </c>
      <c r="G12" s="32">
        <v>532</v>
      </c>
      <c r="H12" s="33">
        <f>G12/800</f>
        <v>0.665</v>
      </c>
      <c r="I12" s="34">
        <v>2</v>
      </c>
      <c r="J12" s="35">
        <v>5</v>
      </c>
      <c r="K12" s="35">
        <v>430</v>
      </c>
      <c r="L12" s="36">
        <f>K12/600</f>
        <v>0.7166666666666667</v>
      </c>
      <c r="M12" s="37">
        <v>0</v>
      </c>
      <c r="N12" s="39">
        <v>4</v>
      </c>
      <c r="O12" s="39">
        <v>318</v>
      </c>
      <c r="P12" s="40">
        <f>O12/600</f>
        <v>0.53</v>
      </c>
      <c r="Q12" s="41">
        <f>Z12</f>
        <v>0.6908333333333334</v>
      </c>
      <c r="S12" s="43">
        <f>H12</f>
        <v>0.665</v>
      </c>
      <c r="T12" s="43">
        <f>L12</f>
        <v>0.7166666666666667</v>
      </c>
      <c r="U12" s="43">
        <f>P12</f>
        <v>0.53</v>
      </c>
      <c r="V12" s="44"/>
      <c r="W12" s="43">
        <f>LARGE(S12:U12,1)</f>
        <v>0.7166666666666667</v>
      </c>
      <c r="X12" s="43">
        <f>LARGE(S12:U12,2)</f>
        <v>0.665</v>
      </c>
      <c r="Y12" s="43">
        <f>SUM(W12:X12)</f>
        <v>1.3816666666666668</v>
      </c>
      <c r="Z12" s="43">
        <f>Y12/2</f>
        <v>0.6908333333333334</v>
      </c>
    </row>
    <row r="13" spans="1:26" s="42" customFormat="1" ht="30" customHeight="1">
      <c r="A13" s="45">
        <f t="shared" si="0"/>
        <v>9</v>
      </c>
      <c r="B13" s="46" t="s">
        <v>289</v>
      </c>
      <c r="C13" s="47" t="s">
        <v>102</v>
      </c>
      <c r="D13" s="48" t="s">
        <v>159</v>
      </c>
      <c r="E13" s="31">
        <v>3</v>
      </c>
      <c r="F13" s="32">
        <v>5</v>
      </c>
      <c r="G13" s="32">
        <v>516</v>
      </c>
      <c r="H13" s="33">
        <f>G13/800</f>
        <v>0.645</v>
      </c>
      <c r="I13" s="34">
        <v>0</v>
      </c>
      <c r="J13" s="35">
        <v>4</v>
      </c>
      <c r="K13" s="35">
        <v>418</v>
      </c>
      <c r="L13" s="36">
        <f>K13/600</f>
        <v>0.6966666666666667</v>
      </c>
      <c r="M13" s="37">
        <v>1</v>
      </c>
      <c r="N13" s="39">
        <v>4</v>
      </c>
      <c r="O13" s="39">
        <v>356</v>
      </c>
      <c r="P13" s="40">
        <f>O13/600</f>
        <v>0.5933333333333334</v>
      </c>
      <c r="Q13" s="41">
        <f>Z13</f>
        <v>0.6708333333333334</v>
      </c>
      <c r="S13" s="43">
        <f>H13</f>
        <v>0.645</v>
      </c>
      <c r="T13" s="43">
        <f>L13</f>
        <v>0.6966666666666667</v>
      </c>
      <c r="U13" s="43">
        <f>P13</f>
        <v>0.5933333333333334</v>
      </c>
      <c r="V13" s="44"/>
      <c r="W13" s="43">
        <f>LARGE(S13:U13,1)</f>
        <v>0.6966666666666667</v>
      </c>
      <c r="X13" s="43">
        <f>LARGE(S13:U13,2)</f>
        <v>0.645</v>
      </c>
      <c r="Y13" s="43">
        <f>SUM(W13:X13)</f>
        <v>1.3416666666666668</v>
      </c>
      <c r="Z13" s="43">
        <f>Y13/2</f>
        <v>0.6708333333333334</v>
      </c>
    </row>
    <row r="14" spans="1:26" s="42" customFormat="1" ht="30" customHeight="1">
      <c r="A14" s="45">
        <f t="shared" si="0"/>
        <v>10</v>
      </c>
      <c r="B14" s="46" t="s">
        <v>164</v>
      </c>
      <c r="C14" s="47" t="s">
        <v>229</v>
      </c>
      <c r="D14" s="48"/>
      <c r="E14" s="31"/>
      <c r="F14" s="32"/>
      <c r="G14" s="32"/>
      <c r="H14" s="33">
        <f>G14/800</f>
        <v>0</v>
      </c>
      <c r="I14" s="34">
        <v>3</v>
      </c>
      <c r="J14" s="35">
        <v>5</v>
      </c>
      <c r="K14" s="35">
        <v>402</v>
      </c>
      <c r="L14" s="36">
        <f>K14/600</f>
        <v>0.67</v>
      </c>
      <c r="M14" s="37">
        <v>2</v>
      </c>
      <c r="N14" s="39">
        <v>2</v>
      </c>
      <c r="O14" s="39">
        <v>392</v>
      </c>
      <c r="P14" s="40">
        <f>O14/600</f>
        <v>0.6533333333333333</v>
      </c>
      <c r="Q14" s="41">
        <f>Z14</f>
        <v>0.6616666666666666</v>
      </c>
      <c r="S14" s="43">
        <f>H14</f>
        <v>0</v>
      </c>
      <c r="T14" s="43">
        <f>L14</f>
        <v>0.67</v>
      </c>
      <c r="U14" s="43">
        <f>P14</f>
        <v>0.6533333333333333</v>
      </c>
      <c r="V14" s="44"/>
      <c r="W14" s="43">
        <f>LARGE(S14:U14,1)</f>
        <v>0.67</v>
      </c>
      <c r="X14" s="43">
        <f>LARGE(S14:U14,2)</f>
        <v>0.6533333333333333</v>
      </c>
      <c r="Y14" s="43">
        <f>SUM(W14:X14)</f>
        <v>1.3233333333333333</v>
      </c>
      <c r="Z14" s="43">
        <f>Y14/2</f>
        <v>0.6616666666666666</v>
      </c>
    </row>
    <row r="15" spans="1:26" s="42" customFormat="1" ht="30" customHeight="1">
      <c r="A15" s="45">
        <f t="shared" si="0"/>
        <v>11</v>
      </c>
      <c r="B15" s="46" t="s">
        <v>290</v>
      </c>
      <c r="C15" s="47" t="s">
        <v>30</v>
      </c>
      <c r="D15" s="48" t="s">
        <v>291</v>
      </c>
      <c r="E15" s="31">
        <v>2</v>
      </c>
      <c r="F15" s="32">
        <v>5</v>
      </c>
      <c r="G15" s="32">
        <v>410</v>
      </c>
      <c r="H15" s="33">
        <f>G15/800</f>
        <v>0.5125</v>
      </c>
      <c r="I15" s="34">
        <v>0</v>
      </c>
      <c r="J15" s="35">
        <v>5</v>
      </c>
      <c r="K15" s="35">
        <v>386</v>
      </c>
      <c r="L15" s="36">
        <f>K15/600</f>
        <v>0.6433333333333333</v>
      </c>
      <c r="M15" s="37">
        <v>3</v>
      </c>
      <c r="N15" s="39">
        <v>3</v>
      </c>
      <c r="O15" s="39">
        <v>394</v>
      </c>
      <c r="P15" s="40">
        <f>O15/600</f>
        <v>0.6566666666666666</v>
      </c>
      <c r="Q15" s="41">
        <f>Z15</f>
        <v>0.6499999999999999</v>
      </c>
      <c r="S15" s="43">
        <f>H15</f>
        <v>0.5125</v>
      </c>
      <c r="T15" s="43">
        <f>L15</f>
        <v>0.6433333333333333</v>
      </c>
      <c r="U15" s="43">
        <f>P15</f>
        <v>0.6566666666666666</v>
      </c>
      <c r="V15" s="44"/>
      <c r="W15" s="43">
        <f>LARGE(S15:U15,1)</f>
        <v>0.6566666666666666</v>
      </c>
      <c r="X15" s="43">
        <f>LARGE(S15:U15,2)</f>
        <v>0.6433333333333333</v>
      </c>
      <c r="Y15" s="43">
        <f>SUM(W15:X15)</f>
        <v>1.2999999999999998</v>
      </c>
      <c r="Z15" s="43">
        <f>Y15/2</f>
        <v>0.6499999999999999</v>
      </c>
    </row>
    <row r="16" spans="1:26" s="42" customFormat="1" ht="30" customHeight="1">
      <c r="A16" s="45">
        <f t="shared" si="0"/>
        <v>12</v>
      </c>
      <c r="B16" s="46" t="s">
        <v>164</v>
      </c>
      <c r="C16" s="47" t="s">
        <v>71</v>
      </c>
      <c r="D16" s="48"/>
      <c r="E16" s="31"/>
      <c r="F16" s="32"/>
      <c r="G16" s="32"/>
      <c r="H16" s="33">
        <f>G16/800</f>
        <v>0</v>
      </c>
      <c r="I16" s="34">
        <v>1</v>
      </c>
      <c r="J16" s="35">
        <v>6</v>
      </c>
      <c r="K16" s="35">
        <v>390</v>
      </c>
      <c r="L16" s="36">
        <f>K16/600</f>
        <v>0.65</v>
      </c>
      <c r="M16" s="37">
        <v>1</v>
      </c>
      <c r="N16" s="39">
        <v>3</v>
      </c>
      <c r="O16" s="39">
        <v>382</v>
      </c>
      <c r="P16" s="40">
        <f>O16/600</f>
        <v>0.6366666666666667</v>
      </c>
      <c r="Q16" s="41">
        <f>Z16</f>
        <v>0.6433333333333333</v>
      </c>
      <c r="S16" s="43">
        <f>H16</f>
        <v>0</v>
      </c>
      <c r="T16" s="43">
        <f>L16</f>
        <v>0.65</v>
      </c>
      <c r="U16" s="43">
        <f>P16</f>
        <v>0.6366666666666667</v>
      </c>
      <c r="V16" s="44"/>
      <c r="W16" s="43">
        <f>LARGE(S16:U16,1)</f>
        <v>0.65</v>
      </c>
      <c r="X16" s="43">
        <f>LARGE(S16:U16,2)</f>
        <v>0.6366666666666667</v>
      </c>
      <c r="Y16" s="43">
        <f>SUM(W16:X16)</f>
        <v>1.2866666666666666</v>
      </c>
      <c r="Z16" s="43">
        <f>Y16/2</f>
        <v>0.6433333333333333</v>
      </c>
    </row>
    <row r="17" spans="1:26" s="42" customFormat="1" ht="30" customHeight="1">
      <c r="A17" s="45">
        <f t="shared" si="0"/>
        <v>13</v>
      </c>
      <c r="B17" s="46" t="s">
        <v>292</v>
      </c>
      <c r="C17" s="47" t="s">
        <v>281</v>
      </c>
      <c r="D17" s="48" t="s">
        <v>91</v>
      </c>
      <c r="E17" s="31">
        <v>1</v>
      </c>
      <c r="F17" s="32">
        <v>4</v>
      </c>
      <c r="G17" s="32">
        <v>490</v>
      </c>
      <c r="H17" s="33">
        <f>G17/800</f>
        <v>0.6125</v>
      </c>
      <c r="I17" s="34">
        <v>1</v>
      </c>
      <c r="J17" s="35">
        <v>5</v>
      </c>
      <c r="K17" s="35">
        <v>394</v>
      </c>
      <c r="L17" s="36">
        <f>K17/600</f>
        <v>0.6566666666666666</v>
      </c>
      <c r="M17" s="37"/>
      <c r="N17" s="39"/>
      <c r="O17" s="39"/>
      <c r="P17" s="40">
        <f>O17/600</f>
        <v>0</v>
      </c>
      <c r="Q17" s="41">
        <f>Z17</f>
        <v>0.6345833333333333</v>
      </c>
      <c r="S17" s="43">
        <f>H17</f>
        <v>0.6125</v>
      </c>
      <c r="T17" s="43">
        <f>L17</f>
        <v>0.6566666666666666</v>
      </c>
      <c r="U17" s="43">
        <f>P17</f>
        <v>0</v>
      </c>
      <c r="V17" s="44"/>
      <c r="W17" s="43">
        <f>LARGE(S17:U17,1)</f>
        <v>0.6566666666666666</v>
      </c>
      <c r="X17" s="43">
        <f>LARGE(S17:U17,2)</f>
        <v>0.6125</v>
      </c>
      <c r="Y17" s="43">
        <f>SUM(W17:X17)</f>
        <v>1.2691666666666666</v>
      </c>
      <c r="Z17" s="43">
        <f>Y17/2</f>
        <v>0.6345833333333333</v>
      </c>
    </row>
    <row r="18" spans="1:26" s="42" customFormat="1" ht="30" customHeight="1">
      <c r="A18" s="45">
        <f t="shared" si="0"/>
        <v>14</v>
      </c>
      <c r="B18" s="46" t="s">
        <v>293</v>
      </c>
      <c r="C18" s="47" t="s">
        <v>43</v>
      </c>
      <c r="D18" s="48" t="s">
        <v>159</v>
      </c>
      <c r="E18" s="31">
        <v>3</v>
      </c>
      <c r="F18" s="32">
        <v>5</v>
      </c>
      <c r="G18" s="32">
        <v>564</v>
      </c>
      <c r="H18" s="33">
        <f>G18/800</f>
        <v>0.705</v>
      </c>
      <c r="I18" s="34">
        <v>0</v>
      </c>
      <c r="J18" s="35">
        <v>2</v>
      </c>
      <c r="K18" s="35">
        <v>338</v>
      </c>
      <c r="L18" s="36">
        <f>K18/600</f>
        <v>0.5633333333333334</v>
      </c>
      <c r="M18" s="37"/>
      <c r="N18" s="39"/>
      <c r="O18" s="39"/>
      <c r="P18" s="40">
        <f>O18/600</f>
        <v>0</v>
      </c>
      <c r="Q18" s="41">
        <f>Z18</f>
        <v>0.6341666666666667</v>
      </c>
      <c r="S18" s="43">
        <f>H18</f>
        <v>0.705</v>
      </c>
      <c r="T18" s="43">
        <f>L18</f>
        <v>0.5633333333333334</v>
      </c>
      <c r="U18" s="43">
        <f>P18</f>
        <v>0</v>
      </c>
      <c r="V18" s="44"/>
      <c r="W18" s="43">
        <f>LARGE(S18:U18,1)</f>
        <v>0.705</v>
      </c>
      <c r="X18" s="43">
        <f>LARGE(S18:U18,2)</f>
        <v>0.5633333333333334</v>
      </c>
      <c r="Y18" s="43">
        <f>SUM(W18:X18)</f>
        <v>1.2683333333333333</v>
      </c>
      <c r="Z18" s="43">
        <f>Y18/2</f>
        <v>0.6341666666666667</v>
      </c>
    </row>
    <row r="19" spans="1:26" s="42" customFormat="1" ht="30" customHeight="1">
      <c r="A19" s="45">
        <f t="shared" si="0"/>
        <v>15</v>
      </c>
      <c r="B19" s="46" t="s">
        <v>294</v>
      </c>
      <c r="C19" s="47" t="s">
        <v>295</v>
      </c>
      <c r="D19" s="48" t="s">
        <v>159</v>
      </c>
      <c r="E19" s="31"/>
      <c r="F19" s="32"/>
      <c r="G19" s="32"/>
      <c r="H19" s="33">
        <f>G19/800</f>
        <v>0</v>
      </c>
      <c r="I19" s="34">
        <v>3</v>
      </c>
      <c r="J19" s="35">
        <v>4</v>
      </c>
      <c r="K19" s="35">
        <v>380</v>
      </c>
      <c r="L19" s="36">
        <f>K19/600</f>
        <v>0.6333333333333333</v>
      </c>
      <c r="M19" s="37">
        <v>1</v>
      </c>
      <c r="N19" s="39">
        <v>7</v>
      </c>
      <c r="O19" s="39">
        <v>362</v>
      </c>
      <c r="P19" s="40">
        <f>O19/600</f>
        <v>0.6033333333333334</v>
      </c>
      <c r="Q19" s="41">
        <f>Z19</f>
        <v>0.6183333333333334</v>
      </c>
      <c r="S19" s="43">
        <f>H19</f>
        <v>0</v>
      </c>
      <c r="T19" s="43">
        <f>L19</f>
        <v>0.6333333333333333</v>
      </c>
      <c r="U19" s="43">
        <f>P19</f>
        <v>0.6033333333333334</v>
      </c>
      <c r="V19" s="44"/>
      <c r="W19" s="43">
        <f>LARGE(S19:U19,1)</f>
        <v>0.6333333333333333</v>
      </c>
      <c r="X19" s="43">
        <f>LARGE(S19:U19,2)</f>
        <v>0.6033333333333334</v>
      </c>
      <c r="Y19" s="43">
        <f>SUM(W19:X19)</f>
        <v>1.2366666666666668</v>
      </c>
      <c r="Z19" s="43">
        <f>Y19/2</f>
        <v>0.6183333333333334</v>
      </c>
    </row>
    <row r="20" spans="1:26" s="42" customFormat="1" ht="30" customHeight="1">
      <c r="A20" s="45">
        <f t="shared" si="0"/>
        <v>16</v>
      </c>
      <c r="B20" s="46" t="s">
        <v>296</v>
      </c>
      <c r="C20" s="47" t="s">
        <v>297</v>
      </c>
      <c r="D20" s="48" t="s">
        <v>91</v>
      </c>
      <c r="E20" s="31">
        <v>1</v>
      </c>
      <c r="F20" s="32">
        <v>4</v>
      </c>
      <c r="G20" s="32">
        <v>432</v>
      </c>
      <c r="H20" s="33">
        <f>G20/800</f>
        <v>0.54</v>
      </c>
      <c r="I20" s="34">
        <v>1</v>
      </c>
      <c r="J20" s="35">
        <v>5</v>
      </c>
      <c r="K20" s="35">
        <v>340</v>
      </c>
      <c r="L20" s="36">
        <f>K20/600</f>
        <v>0.5666666666666667</v>
      </c>
      <c r="M20" s="37">
        <v>1</v>
      </c>
      <c r="N20" s="39">
        <v>7</v>
      </c>
      <c r="O20" s="39">
        <v>394</v>
      </c>
      <c r="P20" s="40">
        <f>O20/600</f>
        <v>0.6566666666666666</v>
      </c>
      <c r="Q20" s="41">
        <f>Z20</f>
        <v>0.6116666666666666</v>
      </c>
      <c r="S20" s="43">
        <f>H20</f>
        <v>0.54</v>
      </c>
      <c r="T20" s="43">
        <f>L20</f>
        <v>0.5666666666666667</v>
      </c>
      <c r="U20" s="43">
        <f>P20</f>
        <v>0.6566666666666666</v>
      </c>
      <c r="V20" s="44"/>
      <c r="W20" s="43">
        <f>LARGE(S20:U20,1)</f>
        <v>0.6566666666666666</v>
      </c>
      <c r="X20" s="43">
        <f>LARGE(S20:U20,2)</f>
        <v>0.5666666666666667</v>
      </c>
      <c r="Y20" s="43">
        <f>SUM(W20:X20)</f>
        <v>1.2233333333333332</v>
      </c>
      <c r="Z20" s="43">
        <f>Y20/2</f>
        <v>0.6116666666666666</v>
      </c>
    </row>
    <row r="21" spans="1:26" s="42" customFormat="1" ht="30" customHeight="1">
      <c r="A21" s="45">
        <f t="shared" si="0"/>
        <v>17</v>
      </c>
      <c r="B21" s="46" t="s">
        <v>298</v>
      </c>
      <c r="C21" s="47" t="s">
        <v>299</v>
      </c>
      <c r="D21" s="48" t="s">
        <v>159</v>
      </c>
      <c r="E21" s="31"/>
      <c r="F21" s="32"/>
      <c r="G21" s="32"/>
      <c r="H21" s="33">
        <f>G21/800</f>
        <v>0</v>
      </c>
      <c r="I21" s="34">
        <v>2</v>
      </c>
      <c r="J21" s="35">
        <v>1</v>
      </c>
      <c r="K21" s="35">
        <v>302</v>
      </c>
      <c r="L21" s="36">
        <f>K21/600</f>
        <v>0.5033333333333333</v>
      </c>
      <c r="M21" s="37">
        <v>0</v>
      </c>
      <c r="N21" s="39">
        <v>2</v>
      </c>
      <c r="O21" s="39">
        <v>294</v>
      </c>
      <c r="P21" s="40">
        <f>O21/600</f>
        <v>0.49</v>
      </c>
      <c r="Q21" s="41">
        <f>Z21</f>
        <v>0.49666666666666665</v>
      </c>
      <c r="S21" s="43">
        <f>H21</f>
        <v>0</v>
      </c>
      <c r="T21" s="43">
        <f>L21</f>
        <v>0.5033333333333333</v>
      </c>
      <c r="U21" s="43">
        <f>P21</f>
        <v>0.49</v>
      </c>
      <c r="V21" s="44"/>
      <c r="W21" s="43">
        <f>LARGE(S21:U21,1)</f>
        <v>0.5033333333333333</v>
      </c>
      <c r="X21" s="43">
        <f>LARGE(S21:U21,2)</f>
        <v>0.49</v>
      </c>
      <c r="Y21" s="43">
        <f>SUM(W21:X21)</f>
        <v>0.9933333333333333</v>
      </c>
      <c r="Z21" s="43">
        <f>Y21/2</f>
        <v>0.49666666666666665</v>
      </c>
    </row>
    <row r="22" spans="1:26" s="42" customFormat="1" ht="30" customHeight="1">
      <c r="A22" s="45">
        <f t="shared" si="0"/>
        <v>18</v>
      </c>
      <c r="B22" s="46" t="s">
        <v>300</v>
      </c>
      <c r="C22" s="47" t="s">
        <v>295</v>
      </c>
      <c r="D22" s="48" t="s">
        <v>58</v>
      </c>
      <c r="E22" s="31">
        <v>4</v>
      </c>
      <c r="F22" s="32">
        <v>20</v>
      </c>
      <c r="G22" s="32">
        <v>688</v>
      </c>
      <c r="H22" s="33">
        <f>G22/800</f>
        <v>0.86</v>
      </c>
      <c r="I22" s="34"/>
      <c r="J22" s="35"/>
      <c r="K22" s="35"/>
      <c r="L22" s="36">
        <f>K22/600</f>
        <v>0</v>
      </c>
      <c r="M22" s="37"/>
      <c r="N22" s="39"/>
      <c r="O22" s="39"/>
      <c r="P22" s="40">
        <f>O22/600</f>
        <v>0</v>
      </c>
      <c r="Q22" s="41">
        <f>Z22</f>
        <v>0.43</v>
      </c>
      <c r="S22" s="43">
        <f>H22</f>
        <v>0.86</v>
      </c>
      <c r="T22" s="43">
        <f>L22</f>
        <v>0</v>
      </c>
      <c r="U22" s="43">
        <f>P22</f>
        <v>0</v>
      </c>
      <c r="V22" s="44"/>
      <c r="W22" s="43">
        <f>LARGE(S22:U22,1)</f>
        <v>0.86</v>
      </c>
      <c r="X22" s="43">
        <f>LARGE(S22:U22,2)</f>
        <v>0</v>
      </c>
      <c r="Y22" s="43">
        <f>SUM(W22:X22)</f>
        <v>0.86</v>
      </c>
      <c r="Z22" s="43">
        <f>Y22/2</f>
        <v>0.43</v>
      </c>
    </row>
    <row r="23" spans="1:26" s="42" customFormat="1" ht="30" customHeight="1">
      <c r="A23" s="45">
        <f t="shared" si="0"/>
        <v>19</v>
      </c>
      <c r="B23" s="46" t="s">
        <v>170</v>
      </c>
      <c r="C23" s="47" t="s">
        <v>301</v>
      </c>
      <c r="D23" s="48"/>
      <c r="E23" s="31"/>
      <c r="F23" s="32"/>
      <c r="G23" s="32"/>
      <c r="H23" s="33">
        <f>G23/800</f>
        <v>0</v>
      </c>
      <c r="I23" s="34">
        <v>10</v>
      </c>
      <c r="J23" s="35">
        <v>7</v>
      </c>
      <c r="K23" s="35">
        <v>512</v>
      </c>
      <c r="L23" s="36">
        <f>K23/600</f>
        <v>0.8533333333333334</v>
      </c>
      <c r="M23" s="37"/>
      <c r="N23" s="39"/>
      <c r="O23" s="39"/>
      <c r="P23" s="40">
        <f>O23/600</f>
        <v>0</v>
      </c>
      <c r="Q23" s="41">
        <f>Z23</f>
        <v>0.4266666666666667</v>
      </c>
      <c r="S23" s="43">
        <f>H23</f>
        <v>0</v>
      </c>
      <c r="T23" s="43">
        <f>L23</f>
        <v>0.8533333333333334</v>
      </c>
      <c r="U23" s="43">
        <f>P23</f>
        <v>0</v>
      </c>
      <c r="V23" s="44"/>
      <c r="W23" s="43">
        <f>LARGE(S23:U23,1)</f>
        <v>0.8533333333333334</v>
      </c>
      <c r="X23" s="43">
        <f>LARGE(S23:U23,2)</f>
        <v>0</v>
      </c>
      <c r="Y23" s="43">
        <f>SUM(W23:X23)</f>
        <v>0.8533333333333334</v>
      </c>
      <c r="Z23" s="43">
        <f>Y23/2</f>
        <v>0.4266666666666667</v>
      </c>
    </row>
    <row r="24" spans="1:26" s="42" customFormat="1" ht="30" customHeight="1">
      <c r="A24" s="45">
        <f t="shared" si="0"/>
        <v>20</v>
      </c>
      <c r="B24" s="46" t="s">
        <v>302</v>
      </c>
      <c r="C24" s="47" t="s">
        <v>194</v>
      </c>
      <c r="D24" s="48" t="s">
        <v>303</v>
      </c>
      <c r="E24" s="31">
        <v>6</v>
      </c>
      <c r="F24" s="32">
        <v>16</v>
      </c>
      <c r="G24" s="32">
        <v>680</v>
      </c>
      <c r="H24" s="33">
        <f>G24/800</f>
        <v>0.85</v>
      </c>
      <c r="I24" s="34"/>
      <c r="J24" s="35"/>
      <c r="K24" s="35"/>
      <c r="L24" s="36">
        <f>K24/600</f>
        <v>0</v>
      </c>
      <c r="M24" s="37"/>
      <c r="N24" s="39"/>
      <c r="O24" s="39"/>
      <c r="P24" s="40">
        <f>O24/600</f>
        <v>0</v>
      </c>
      <c r="Q24" s="41">
        <f>Z24</f>
        <v>0.425</v>
      </c>
      <c r="S24" s="43">
        <f>H24</f>
        <v>0.85</v>
      </c>
      <c r="T24" s="43">
        <f>L24</f>
        <v>0</v>
      </c>
      <c r="U24" s="43">
        <f>P24</f>
        <v>0</v>
      </c>
      <c r="V24" s="44"/>
      <c r="W24" s="43">
        <f>LARGE(S24:U24,1)</f>
        <v>0.85</v>
      </c>
      <c r="X24" s="43">
        <f>LARGE(S24:U24,2)</f>
        <v>0</v>
      </c>
      <c r="Y24" s="43">
        <f>SUM(W24:X24)</f>
        <v>0.85</v>
      </c>
      <c r="Z24" s="43">
        <f>Y24/2</f>
        <v>0.425</v>
      </c>
    </row>
    <row r="25" spans="1:26" s="42" customFormat="1" ht="30" customHeight="1">
      <c r="A25" s="45">
        <f t="shared" si="0"/>
        <v>21</v>
      </c>
      <c r="B25" s="46" t="s">
        <v>240</v>
      </c>
      <c r="C25" s="47" t="s">
        <v>304</v>
      </c>
      <c r="D25" s="48" t="s">
        <v>47</v>
      </c>
      <c r="E25" s="31">
        <v>8</v>
      </c>
      <c r="F25" s="32">
        <v>14</v>
      </c>
      <c r="G25" s="32">
        <v>666</v>
      </c>
      <c r="H25" s="33">
        <f>G25/800</f>
        <v>0.8325</v>
      </c>
      <c r="I25" s="34"/>
      <c r="J25" s="35"/>
      <c r="K25" s="35"/>
      <c r="L25" s="36">
        <f>K25/600</f>
        <v>0</v>
      </c>
      <c r="M25" s="37"/>
      <c r="N25" s="49"/>
      <c r="O25" s="39"/>
      <c r="P25" s="40">
        <f>O25/600</f>
        <v>0</v>
      </c>
      <c r="Q25" s="41">
        <f>Z25</f>
        <v>0.41625</v>
      </c>
      <c r="S25" s="43">
        <f>H25</f>
        <v>0.8325</v>
      </c>
      <c r="T25" s="43">
        <f>L25</f>
        <v>0</v>
      </c>
      <c r="U25" s="43">
        <f>P25</f>
        <v>0</v>
      </c>
      <c r="V25" s="44"/>
      <c r="W25" s="43">
        <f>LARGE(S25:U25,1)</f>
        <v>0.8325</v>
      </c>
      <c r="X25" s="43">
        <f>LARGE(S25:U25,2)</f>
        <v>0</v>
      </c>
      <c r="Y25" s="43">
        <f>SUM(W25:X25)</f>
        <v>0.8325</v>
      </c>
      <c r="Z25" s="43">
        <f>Y25/2</f>
        <v>0.41625</v>
      </c>
    </row>
    <row r="26" spans="1:26" s="42" customFormat="1" ht="35.25" customHeight="1">
      <c r="A26" s="45">
        <f t="shared" si="0"/>
        <v>22</v>
      </c>
      <c r="B26" s="46" t="s">
        <v>305</v>
      </c>
      <c r="C26" s="47" t="s">
        <v>115</v>
      </c>
      <c r="D26" s="48" t="s">
        <v>306</v>
      </c>
      <c r="E26" s="31">
        <v>5</v>
      </c>
      <c r="F26" s="32">
        <v>11</v>
      </c>
      <c r="G26" s="32">
        <v>662</v>
      </c>
      <c r="H26" s="33">
        <f>G26/800</f>
        <v>0.8275</v>
      </c>
      <c r="I26" s="34"/>
      <c r="J26" s="35"/>
      <c r="K26" s="35"/>
      <c r="L26" s="36">
        <f>K26/600</f>
        <v>0</v>
      </c>
      <c r="M26" s="37"/>
      <c r="N26" s="39"/>
      <c r="O26" s="39"/>
      <c r="P26" s="40">
        <f>O26/600</f>
        <v>0</v>
      </c>
      <c r="Q26" s="41">
        <f>Z26</f>
        <v>0.41375</v>
      </c>
      <c r="S26" s="43">
        <f>H26</f>
        <v>0.8275</v>
      </c>
      <c r="T26" s="43">
        <f>L26</f>
        <v>0</v>
      </c>
      <c r="U26" s="43">
        <f>P26</f>
        <v>0</v>
      </c>
      <c r="V26" s="44"/>
      <c r="W26" s="43">
        <f>LARGE(S26:U26,1)</f>
        <v>0.8275</v>
      </c>
      <c r="X26" s="43">
        <f>LARGE(S26:U26,2)</f>
        <v>0</v>
      </c>
      <c r="Y26" s="43">
        <f>SUM(W26:X26)</f>
        <v>0.8275</v>
      </c>
      <c r="Z26" s="43">
        <f>Y26/2</f>
        <v>0.41375</v>
      </c>
    </row>
    <row r="27" spans="1:26" s="42" customFormat="1" ht="35.25" customHeight="1">
      <c r="A27" s="45">
        <f t="shared" si="0"/>
        <v>23</v>
      </c>
      <c r="B27" s="46" t="s">
        <v>307</v>
      </c>
      <c r="C27" s="47" t="s">
        <v>308</v>
      </c>
      <c r="D27" s="48" t="s">
        <v>53</v>
      </c>
      <c r="E27" s="31">
        <v>5</v>
      </c>
      <c r="F27" s="32">
        <v>14</v>
      </c>
      <c r="G27" s="32">
        <v>654</v>
      </c>
      <c r="H27" s="33">
        <f>G27/800</f>
        <v>0.8175</v>
      </c>
      <c r="I27" s="34"/>
      <c r="J27" s="35"/>
      <c r="K27" s="35"/>
      <c r="L27" s="36">
        <f>K27/600</f>
        <v>0</v>
      </c>
      <c r="M27" s="37"/>
      <c r="N27" s="39"/>
      <c r="O27" s="39"/>
      <c r="P27" s="40">
        <f>O27/600</f>
        <v>0</v>
      </c>
      <c r="Q27" s="41">
        <f>Z27</f>
        <v>0.40875</v>
      </c>
      <c r="S27" s="43">
        <f>H27</f>
        <v>0.8175</v>
      </c>
      <c r="T27" s="43">
        <f>L27</f>
        <v>0</v>
      </c>
      <c r="U27" s="43">
        <f>P27</f>
        <v>0</v>
      </c>
      <c r="V27" s="44"/>
      <c r="W27" s="43">
        <f>LARGE(S27:U27,1)</f>
        <v>0.8175</v>
      </c>
      <c r="X27" s="43">
        <f>LARGE(S27:U27,2)</f>
        <v>0</v>
      </c>
      <c r="Y27" s="43">
        <f>SUM(W27:X27)</f>
        <v>0.8175</v>
      </c>
      <c r="Z27" s="43">
        <f>Y27/2</f>
        <v>0.40875</v>
      </c>
    </row>
    <row r="28" spans="1:26" s="42" customFormat="1" ht="33.75" customHeight="1">
      <c r="A28" s="45">
        <f t="shared" si="0"/>
        <v>24</v>
      </c>
      <c r="B28" s="46" t="s">
        <v>309</v>
      </c>
      <c r="C28" s="47" t="s">
        <v>310</v>
      </c>
      <c r="D28" s="48" t="s">
        <v>159</v>
      </c>
      <c r="E28" s="31"/>
      <c r="F28" s="32"/>
      <c r="G28" s="32"/>
      <c r="H28" s="33">
        <f>G28/800</f>
        <v>0</v>
      </c>
      <c r="I28" s="34">
        <v>6</v>
      </c>
      <c r="J28" s="35">
        <v>8</v>
      </c>
      <c r="K28" s="35">
        <v>488</v>
      </c>
      <c r="L28" s="36">
        <f>K28/600</f>
        <v>0.8133333333333334</v>
      </c>
      <c r="M28" s="37"/>
      <c r="N28" s="39"/>
      <c r="O28" s="39"/>
      <c r="P28" s="40">
        <f>O28/600</f>
        <v>0</v>
      </c>
      <c r="Q28" s="41">
        <f>Z28</f>
        <v>0.4066666666666667</v>
      </c>
      <c r="S28" s="43">
        <f>H28</f>
        <v>0</v>
      </c>
      <c r="T28" s="43">
        <f>L28</f>
        <v>0.8133333333333334</v>
      </c>
      <c r="U28" s="43">
        <f>P28</f>
        <v>0</v>
      </c>
      <c r="V28" s="44"/>
      <c r="W28" s="43">
        <f>LARGE(S28:U28,1)</f>
        <v>0.8133333333333334</v>
      </c>
      <c r="X28" s="43">
        <f>LARGE(S28:U28,2)</f>
        <v>0</v>
      </c>
      <c r="Y28" s="43">
        <f>SUM(W28:X28)</f>
        <v>0.8133333333333334</v>
      </c>
      <c r="Z28" s="43">
        <f>Y28/2</f>
        <v>0.4066666666666667</v>
      </c>
    </row>
    <row r="29" spans="1:26" s="42" customFormat="1" ht="30" customHeight="1">
      <c r="A29" s="45">
        <f t="shared" si="0"/>
        <v>25</v>
      </c>
      <c r="B29" s="46" t="s">
        <v>311</v>
      </c>
      <c r="C29" s="47" t="s">
        <v>312</v>
      </c>
      <c r="D29" s="48" t="s">
        <v>58</v>
      </c>
      <c r="E29" s="31">
        <v>5</v>
      </c>
      <c r="F29" s="32">
        <v>15</v>
      </c>
      <c r="G29" s="32">
        <v>650</v>
      </c>
      <c r="H29" s="33">
        <f>G29/800</f>
        <v>0.8125</v>
      </c>
      <c r="I29" s="34"/>
      <c r="J29" s="35"/>
      <c r="K29" s="35"/>
      <c r="L29" s="36">
        <f>K29/600</f>
        <v>0</v>
      </c>
      <c r="M29" s="37"/>
      <c r="N29" s="39"/>
      <c r="O29" s="39"/>
      <c r="P29" s="40">
        <f>O29/600</f>
        <v>0</v>
      </c>
      <c r="Q29" s="41">
        <f>Z29</f>
        <v>0.40625</v>
      </c>
      <c r="S29" s="43">
        <f>H29</f>
        <v>0.8125</v>
      </c>
      <c r="T29" s="43">
        <f>L29</f>
        <v>0</v>
      </c>
      <c r="U29" s="43">
        <f>P29</f>
        <v>0</v>
      </c>
      <c r="V29" s="44"/>
      <c r="W29" s="43">
        <f>LARGE(S29:U29,1)</f>
        <v>0.8125</v>
      </c>
      <c r="X29" s="43">
        <f>LARGE(S29:U29,2)</f>
        <v>0</v>
      </c>
      <c r="Y29" s="43">
        <f>SUM(W29:X29)</f>
        <v>0.8125</v>
      </c>
      <c r="Z29" s="43">
        <f>Y29/2</f>
        <v>0.40625</v>
      </c>
    </row>
    <row r="30" spans="1:26" s="42" customFormat="1" ht="30" customHeight="1">
      <c r="A30" s="45">
        <f t="shared" si="0"/>
        <v>26</v>
      </c>
      <c r="B30" s="46" t="s">
        <v>313</v>
      </c>
      <c r="C30" s="47" t="s">
        <v>74</v>
      </c>
      <c r="D30" s="48" t="s">
        <v>159</v>
      </c>
      <c r="E30" s="31"/>
      <c r="F30" s="32"/>
      <c r="G30" s="32"/>
      <c r="H30" s="33">
        <f>G30/800</f>
        <v>0</v>
      </c>
      <c r="I30" s="34"/>
      <c r="J30" s="35"/>
      <c r="K30" s="35"/>
      <c r="L30" s="36">
        <f>K30/600</f>
        <v>0</v>
      </c>
      <c r="M30" s="37">
        <v>4</v>
      </c>
      <c r="N30" s="39">
        <v>9</v>
      </c>
      <c r="O30" s="39">
        <v>486</v>
      </c>
      <c r="P30" s="40">
        <f>O30/600</f>
        <v>0.81</v>
      </c>
      <c r="Q30" s="41">
        <f>Z30</f>
        <v>0.405</v>
      </c>
      <c r="S30" s="43">
        <f>H30</f>
        <v>0</v>
      </c>
      <c r="T30" s="43">
        <f>L30</f>
        <v>0</v>
      </c>
      <c r="U30" s="43">
        <f>P30</f>
        <v>0.81</v>
      </c>
      <c r="V30" s="44"/>
      <c r="W30" s="43">
        <f>LARGE(S30:U30,1)</f>
        <v>0.81</v>
      </c>
      <c r="X30" s="43">
        <f>LARGE(S30:U30,2)</f>
        <v>0</v>
      </c>
      <c r="Y30" s="43">
        <f>SUM(W30:X30)</f>
        <v>0.81</v>
      </c>
      <c r="Z30" s="43">
        <f>Y30/2</f>
        <v>0.405</v>
      </c>
    </row>
    <row r="31" spans="1:26" s="42" customFormat="1" ht="30" customHeight="1">
      <c r="A31" s="45">
        <f t="shared" si="0"/>
        <v>27</v>
      </c>
      <c r="B31" s="46" t="s">
        <v>314</v>
      </c>
      <c r="C31" s="47" t="s">
        <v>315</v>
      </c>
      <c r="D31" s="48" t="s">
        <v>306</v>
      </c>
      <c r="E31" s="31">
        <v>7</v>
      </c>
      <c r="F31" s="32">
        <v>10</v>
      </c>
      <c r="G31" s="32">
        <v>646</v>
      </c>
      <c r="H31" s="33">
        <f>G31/800</f>
        <v>0.8075</v>
      </c>
      <c r="I31" s="34"/>
      <c r="J31" s="35"/>
      <c r="K31" s="35"/>
      <c r="L31" s="36">
        <f>K31/600</f>
        <v>0</v>
      </c>
      <c r="M31" s="37"/>
      <c r="N31" s="39"/>
      <c r="O31" s="39"/>
      <c r="P31" s="40">
        <f>O31/600</f>
        <v>0</v>
      </c>
      <c r="Q31" s="41">
        <f>Z31</f>
        <v>0.40375</v>
      </c>
      <c r="S31" s="43">
        <f>H31</f>
        <v>0.8075</v>
      </c>
      <c r="T31" s="43">
        <f>L31</f>
        <v>0</v>
      </c>
      <c r="U31" s="43">
        <f>P31</f>
        <v>0</v>
      </c>
      <c r="V31" s="44"/>
      <c r="W31" s="43">
        <f>LARGE(S31:U31,1)</f>
        <v>0.8075</v>
      </c>
      <c r="X31" s="43">
        <f>LARGE(S31:U31,2)</f>
        <v>0</v>
      </c>
      <c r="Y31" s="43">
        <f>SUM(W31:X31)</f>
        <v>0.8075</v>
      </c>
      <c r="Z31" s="43">
        <f>Y31/2</f>
        <v>0.40375</v>
      </c>
    </row>
    <row r="32" spans="1:26" s="42" customFormat="1" ht="30" customHeight="1">
      <c r="A32" s="45">
        <f t="shared" si="0"/>
        <v>28</v>
      </c>
      <c r="B32" s="46" t="s">
        <v>316</v>
      </c>
      <c r="C32" s="47" t="s">
        <v>295</v>
      </c>
      <c r="D32" s="48" t="s">
        <v>58</v>
      </c>
      <c r="E32" s="31">
        <v>5</v>
      </c>
      <c r="F32" s="32">
        <v>12</v>
      </c>
      <c r="G32" s="32">
        <v>646</v>
      </c>
      <c r="H32" s="33">
        <f>G32/800</f>
        <v>0.8075</v>
      </c>
      <c r="I32" s="34"/>
      <c r="J32" s="35"/>
      <c r="K32" s="35"/>
      <c r="L32" s="36">
        <f>K32/600</f>
        <v>0</v>
      </c>
      <c r="M32" s="37"/>
      <c r="N32" s="39"/>
      <c r="O32" s="39"/>
      <c r="P32" s="40">
        <f>O32/600</f>
        <v>0</v>
      </c>
      <c r="Q32" s="41">
        <f>Z32</f>
        <v>0.40375</v>
      </c>
      <c r="S32" s="43">
        <f>H32</f>
        <v>0.8075</v>
      </c>
      <c r="T32" s="43">
        <f>L32</f>
        <v>0</v>
      </c>
      <c r="U32" s="43">
        <f>P32</f>
        <v>0</v>
      </c>
      <c r="V32" s="44"/>
      <c r="W32" s="43">
        <f>LARGE(S32:U32,1)</f>
        <v>0.8075</v>
      </c>
      <c r="X32" s="43">
        <f>LARGE(S32:U32,2)</f>
        <v>0</v>
      </c>
      <c r="Y32" s="43">
        <f>SUM(W32:X32)</f>
        <v>0.8075</v>
      </c>
      <c r="Z32" s="43">
        <f>Y32/2</f>
        <v>0.40375</v>
      </c>
    </row>
    <row r="33" spans="1:26" s="42" customFormat="1" ht="30" customHeight="1">
      <c r="A33" s="45">
        <f t="shared" si="0"/>
        <v>29</v>
      </c>
      <c r="B33" s="46" t="s">
        <v>317</v>
      </c>
      <c r="C33" s="47" t="s">
        <v>318</v>
      </c>
      <c r="D33" s="48" t="s">
        <v>159</v>
      </c>
      <c r="E33" s="31">
        <v>2</v>
      </c>
      <c r="F33" s="32">
        <v>12</v>
      </c>
      <c r="G33" s="32">
        <v>642</v>
      </c>
      <c r="H33" s="33">
        <f>G33/800</f>
        <v>0.8025</v>
      </c>
      <c r="I33" s="34"/>
      <c r="J33" s="35"/>
      <c r="K33" s="35"/>
      <c r="L33" s="36">
        <f>K33/600</f>
        <v>0</v>
      </c>
      <c r="M33" s="37"/>
      <c r="N33" s="39"/>
      <c r="O33" s="39"/>
      <c r="P33" s="40">
        <f>O33/600</f>
        <v>0</v>
      </c>
      <c r="Q33" s="41">
        <f>Z33</f>
        <v>0.40125</v>
      </c>
      <c r="S33" s="43">
        <f>H33</f>
        <v>0.8025</v>
      </c>
      <c r="T33" s="43">
        <f>L33</f>
        <v>0</v>
      </c>
      <c r="U33" s="43">
        <f>P33</f>
        <v>0</v>
      </c>
      <c r="V33" s="44"/>
      <c r="W33" s="43">
        <f>LARGE(S33:U33,1)</f>
        <v>0.8025</v>
      </c>
      <c r="X33" s="43">
        <f>LARGE(S33:U33,2)</f>
        <v>0</v>
      </c>
      <c r="Y33" s="43">
        <f>SUM(W33:X33)</f>
        <v>0.8025</v>
      </c>
      <c r="Z33" s="43">
        <f>Y33/2</f>
        <v>0.40125</v>
      </c>
    </row>
    <row r="34" spans="1:26" s="42" customFormat="1" ht="30" customHeight="1">
      <c r="A34" s="45">
        <f t="shared" si="0"/>
        <v>30</v>
      </c>
      <c r="B34" s="46" t="s">
        <v>319</v>
      </c>
      <c r="C34" s="47" t="s">
        <v>49</v>
      </c>
      <c r="D34" s="48" t="s">
        <v>58</v>
      </c>
      <c r="E34" s="31">
        <v>8</v>
      </c>
      <c r="F34" s="32">
        <v>7</v>
      </c>
      <c r="G34" s="32">
        <v>636</v>
      </c>
      <c r="H34" s="33">
        <f>G34/800</f>
        <v>0.795</v>
      </c>
      <c r="I34" s="34"/>
      <c r="J34" s="35"/>
      <c r="K34" s="35"/>
      <c r="L34" s="36">
        <f>K34/600</f>
        <v>0</v>
      </c>
      <c r="M34" s="37"/>
      <c r="N34" s="39"/>
      <c r="O34" s="39"/>
      <c r="P34" s="40">
        <f>O34/600</f>
        <v>0</v>
      </c>
      <c r="Q34" s="41">
        <f>Z34</f>
        <v>0.3975</v>
      </c>
      <c r="S34" s="43">
        <f>H34</f>
        <v>0.795</v>
      </c>
      <c r="T34" s="43">
        <f>L34</f>
        <v>0</v>
      </c>
      <c r="U34" s="43">
        <f>P34</f>
        <v>0</v>
      </c>
      <c r="V34" s="44"/>
      <c r="W34" s="43">
        <f>LARGE(S34:U34,1)</f>
        <v>0.795</v>
      </c>
      <c r="X34" s="43">
        <f>LARGE(S34:U34,2)</f>
        <v>0</v>
      </c>
      <c r="Y34" s="43">
        <f>SUM(W34:X34)</f>
        <v>0.795</v>
      </c>
      <c r="Z34" s="43">
        <f>Y34/2</f>
        <v>0.3975</v>
      </c>
    </row>
    <row r="35" spans="1:26" s="42" customFormat="1" ht="30" customHeight="1">
      <c r="A35" s="45">
        <f t="shared" si="0"/>
        <v>31</v>
      </c>
      <c r="B35" s="46" t="s">
        <v>320</v>
      </c>
      <c r="C35" s="47" t="s">
        <v>321</v>
      </c>
      <c r="D35" s="48" t="s">
        <v>58</v>
      </c>
      <c r="E35" s="31">
        <v>0</v>
      </c>
      <c r="F35" s="32">
        <v>10</v>
      </c>
      <c r="G35" s="32">
        <v>622</v>
      </c>
      <c r="H35" s="33">
        <f>G35/800</f>
        <v>0.7775</v>
      </c>
      <c r="I35" s="34"/>
      <c r="J35" s="35"/>
      <c r="K35" s="35"/>
      <c r="L35" s="36">
        <f>K35/600</f>
        <v>0</v>
      </c>
      <c r="M35" s="37"/>
      <c r="N35" s="39"/>
      <c r="O35" s="39"/>
      <c r="P35" s="40">
        <f>O35/600</f>
        <v>0</v>
      </c>
      <c r="Q35" s="41">
        <f>Z35</f>
        <v>0.38875</v>
      </c>
      <c r="S35" s="43">
        <f>H35</f>
        <v>0.7775</v>
      </c>
      <c r="T35" s="43">
        <f>L35</f>
        <v>0</v>
      </c>
      <c r="U35" s="43">
        <f>P35</f>
        <v>0</v>
      </c>
      <c r="V35" s="44"/>
      <c r="W35" s="43">
        <f>LARGE(S35:U35,1)</f>
        <v>0.7775</v>
      </c>
      <c r="X35" s="43">
        <f>LARGE(S35:U35,2)</f>
        <v>0</v>
      </c>
      <c r="Y35" s="43">
        <f>SUM(W35:X35)</f>
        <v>0.7775</v>
      </c>
      <c r="Z35" s="43">
        <f>Y35/2</f>
        <v>0.38875</v>
      </c>
    </row>
    <row r="36" spans="1:26" s="42" customFormat="1" ht="30" customHeight="1">
      <c r="A36" s="45">
        <f t="shared" si="0"/>
        <v>32</v>
      </c>
      <c r="B36" s="46" t="s">
        <v>322</v>
      </c>
      <c r="C36" s="47" t="s">
        <v>315</v>
      </c>
      <c r="D36" s="48" t="s">
        <v>47</v>
      </c>
      <c r="E36" s="31">
        <v>2</v>
      </c>
      <c r="F36" s="32">
        <v>13</v>
      </c>
      <c r="G36" s="32">
        <v>622</v>
      </c>
      <c r="H36" s="33">
        <f>G36/800</f>
        <v>0.7775</v>
      </c>
      <c r="I36" s="34"/>
      <c r="J36" s="35"/>
      <c r="K36" s="35"/>
      <c r="L36" s="36">
        <f>K36/600</f>
        <v>0</v>
      </c>
      <c r="M36" s="37"/>
      <c r="N36" s="39"/>
      <c r="O36" s="39"/>
      <c r="P36" s="40">
        <f>O36/600</f>
        <v>0</v>
      </c>
      <c r="Q36" s="41">
        <f>Z36</f>
        <v>0.38875</v>
      </c>
      <c r="S36" s="43">
        <f>H36</f>
        <v>0.7775</v>
      </c>
      <c r="T36" s="43">
        <f>L36</f>
        <v>0</v>
      </c>
      <c r="U36" s="43">
        <f>P36</f>
        <v>0</v>
      </c>
      <c r="V36" s="44"/>
      <c r="W36" s="43">
        <f>LARGE(S36:U36,1)</f>
        <v>0.7775</v>
      </c>
      <c r="X36" s="43">
        <f>LARGE(S36:U36,2)</f>
        <v>0</v>
      </c>
      <c r="Y36" s="43">
        <f>SUM(W36:X36)</f>
        <v>0.7775</v>
      </c>
      <c r="Z36" s="43">
        <f>Y36/2</f>
        <v>0.38875</v>
      </c>
    </row>
    <row r="37" spans="1:26" s="42" customFormat="1" ht="30" customHeight="1">
      <c r="A37" s="45">
        <f t="shared" si="0"/>
        <v>33</v>
      </c>
      <c r="B37" s="46" t="s">
        <v>323</v>
      </c>
      <c r="C37" s="47" t="s">
        <v>324</v>
      </c>
      <c r="D37" s="48" t="s">
        <v>213</v>
      </c>
      <c r="E37" s="31"/>
      <c r="F37" s="32"/>
      <c r="G37" s="32"/>
      <c r="H37" s="33">
        <f>G37/800</f>
        <v>0</v>
      </c>
      <c r="I37" s="34">
        <v>2</v>
      </c>
      <c r="J37" s="35">
        <v>6</v>
      </c>
      <c r="K37" s="35">
        <v>466</v>
      </c>
      <c r="L37" s="36">
        <f>K37/600</f>
        <v>0.7766666666666666</v>
      </c>
      <c r="M37" s="37"/>
      <c r="N37" s="39"/>
      <c r="O37" s="39"/>
      <c r="P37" s="40">
        <f>O37/600</f>
        <v>0</v>
      </c>
      <c r="Q37" s="41">
        <f>Z37</f>
        <v>0.3883333333333333</v>
      </c>
      <c r="S37" s="43">
        <f>H37</f>
        <v>0</v>
      </c>
      <c r="T37" s="43">
        <f>L37</f>
        <v>0.7766666666666666</v>
      </c>
      <c r="U37" s="43">
        <f>P37</f>
        <v>0</v>
      </c>
      <c r="V37" s="44"/>
      <c r="W37" s="43">
        <f>LARGE(S37:U37,1)</f>
        <v>0.7766666666666666</v>
      </c>
      <c r="X37" s="43">
        <f>LARGE(S37:U37,2)</f>
        <v>0</v>
      </c>
      <c r="Y37" s="43">
        <f>SUM(W37:X37)</f>
        <v>0.7766666666666666</v>
      </c>
      <c r="Z37" s="43">
        <f>Y37/2</f>
        <v>0.3883333333333333</v>
      </c>
    </row>
    <row r="38" spans="1:26" s="42" customFormat="1" ht="33.75" customHeight="1">
      <c r="A38" s="45">
        <f t="shared" si="0"/>
        <v>34</v>
      </c>
      <c r="B38" s="46" t="s">
        <v>325</v>
      </c>
      <c r="C38" s="47" t="s">
        <v>115</v>
      </c>
      <c r="D38" s="48" t="s">
        <v>58</v>
      </c>
      <c r="E38" s="31">
        <v>2</v>
      </c>
      <c r="F38" s="32">
        <v>10</v>
      </c>
      <c r="G38" s="32">
        <v>618</v>
      </c>
      <c r="H38" s="33">
        <f>G38/800</f>
        <v>0.7725</v>
      </c>
      <c r="I38" s="34"/>
      <c r="J38" s="35"/>
      <c r="K38" s="35"/>
      <c r="L38" s="36">
        <f>K38/600</f>
        <v>0</v>
      </c>
      <c r="M38" s="37"/>
      <c r="N38" s="39"/>
      <c r="O38" s="39"/>
      <c r="P38" s="40">
        <f>O38/600</f>
        <v>0</v>
      </c>
      <c r="Q38" s="41">
        <f>Z38</f>
        <v>0.38625</v>
      </c>
      <c r="S38" s="43">
        <f>H38</f>
        <v>0.7725</v>
      </c>
      <c r="T38" s="43">
        <f>L38</f>
        <v>0</v>
      </c>
      <c r="U38" s="43">
        <f>P38</f>
        <v>0</v>
      </c>
      <c r="V38" s="44"/>
      <c r="W38" s="43">
        <f>LARGE(S38:U38,1)</f>
        <v>0.7725</v>
      </c>
      <c r="X38" s="43">
        <f>LARGE(S38:U38,2)</f>
        <v>0</v>
      </c>
      <c r="Y38" s="43">
        <f>SUM(W38:X38)</f>
        <v>0.7725</v>
      </c>
      <c r="Z38" s="43">
        <f>Y38/2</f>
        <v>0.38625</v>
      </c>
    </row>
    <row r="39" spans="1:26" s="42" customFormat="1" ht="30" customHeight="1">
      <c r="A39" s="45">
        <f t="shared" si="0"/>
        <v>35</v>
      </c>
      <c r="B39" s="46" t="s">
        <v>326</v>
      </c>
      <c r="C39" s="47" t="s">
        <v>186</v>
      </c>
      <c r="D39" s="48" t="s">
        <v>47</v>
      </c>
      <c r="E39" s="31">
        <v>5</v>
      </c>
      <c r="F39" s="32">
        <v>12</v>
      </c>
      <c r="G39" s="32">
        <v>616</v>
      </c>
      <c r="H39" s="33">
        <f>G39/800</f>
        <v>0.77</v>
      </c>
      <c r="I39" s="34"/>
      <c r="J39" s="35"/>
      <c r="K39" s="35"/>
      <c r="L39" s="36">
        <f>K39/600</f>
        <v>0</v>
      </c>
      <c r="M39" s="37"/>
      <c r="N39" s="39"/>
      <c r="O39" s="39"/>
      <c r="P39" s="40">
        <f>O39/600</f>
        <v>0</v>
      </c>
      <c r="Q39" s="41">
        <f>Z39</f>
        <v>0.385</v>
      </c>
      <c r="S39" s="43">
        <f>H39</f>
        <v>0.77</v>
      </c>
      <c r="T39" s="43">
        <f>L39</f>
        <v>0</v>
      </c>
      <c r="U39" s="43">
        <f>P39</f>
        <v>0</v>
      </c>
      <c r="V39" s="44"/>
      <c r="W39" s="43">
        <f>LARGE(S39:U39,1)</f>
        <v>0.77</v>
      </c>
      <c r="X39" s="43">
        <f>LARGE(S39:U39,2)</f>
        <v>0</v>
      </c>
      <c r="Y39" s="43">
        <f>SUM(W39:X39)</f>
        <v>0.77</v>
      </c>
      <c r="Z39" s="43">
        <f>Y39/2</f>
        <v>0.385</v>
      </c>
    </row>
    <row r="40" spans="1:26" s="42" customFormat="1" ht="30" customHeight="1">
      <c r="A40" s="45">
        <f t="shared" si="0"/>
        <v>36</v>
      </c>
      <c r="B40" s="46" t="s">
        <v>327</v>
      </c>
      <c r="C40" s="47" t="s">
        <v>328</v>
      </c>
      <c r="D40" s="48" t="s">
        <v>44</v>
      </c>
      <c r="E40" s="31">
        <v>3</v>
      </c>
      <c r="F40" s="32">
        <v>11</v>
      </c>
      <c r="G40" s="32">
        <v>616</v>
      </c>
      <c r="H40" s="33">
        <f>G40/800</f>
        <v>0.77</v>
      </c>
      <c r="I40" s="34"/>
      <c r="J40" s="35"/>
      <c r="K40" s="35"/>
      <c r="L40" s="36">
        <f>K40/600</f>
        <v>0</v>
      </c>
      <c r="M40" s="37"/>
      <c r="N40" s="39"/>
      <c r="O40" s="39"/>
      <c r="P40" s="40">
        <f>O40/600</f>
        <v>0</v>
      </c>
      <c r="Q40" s="41">
        <f>Z40</f>
        <v>0.385</v>
      </c>
      <c r="S40" s="43">
        <f>H40</f>
        <v>0.77</v>
      </c>
      <c r="T40" s="43">
        <f>L40</f>
        <v>0</v>
      </c>
      <c r="U40" s="43">
        <f>P40</f>
        <v>0</v>
      </c>
      <c r="V40" s="44"/>
      <c r="W40" s="43">
        <f>LARGE(S40:U40,1)</f>
        <v>0.77</v>
      </c>
      <c r="X40" s="43">
        <f>LARGE(S40:U40,2)</f>
        <v>0</v>
      </c>
      <c r="Y40" s="43">
        <f>SUM(W40:X40)</f>
        <v>0.77</v>
      </c>
      <c r="Z40" s="43">
        <f>Y40/2</f>
        <v>0.385</v>
      </c>
    </row>
    <row r="41" spans="1:26" s="42" customFormat="1" ht="30" customHeight="1">
      <c r="A41" s="45">
        <f t="shared" si="0"/>
        <v>37</v>
      </c>
      <c r="B41" s="46" t="s">
        <v>329</v>
      </c>
      <c r="C41" s="47" t="s">
        <v>330</v>
      </c>
      <c r="D41" s="48" t="s">
        <v>69</v>
      </c>
      <c r="E41" s="31">
        <v>4</v>
      </c>
      <c r="F41" s="32">
        <v>6</v>
      </c>
      <c r="G41" s="32">
        <v>614</v>
      </c>
      <c r="H41" s="33">
        <f>G41/800</f>
        <v>0.7675</v>
      </c>
      <c r="I41" s="34"/>
      <c r="J41" s="35"/>
      <c r="K41" s="35"/>
      <c r="L41" s="36">
        <f>K41/600</f>
        <v>0</v>
      </c>
      <c r="M41" s="37"/>
      <c r="N41" s="39"/>
      <c r="O41" s="39"/>
      <c r="P41" s="40">
        <f>O41/600</f>
        <v>0</v>
      </c>
      <c r="Q41" s="41">
        <f>Z41</f>
        <v>0.38375</v>
      </c>
      <c r="S41" s="43">
        <f>H41</f>
        <v>0.7675</v>
      </c>
      <c r="T41" s="43">
        <f>L41</f>
        <v>0</v>
      </c>
      <c r="U41" s="43">
        <f>P41</f>
        <v>0</v>
      </c>
      <c r="V41" s="44"/>
      <c r="W41" s="43">
        <f>LARGE(S41:U41,1)</f>
        <v>0.7675</v>
      </c>
      <c r="X41" s="43">
        <f>LARGE(S41:U41,2)</f>
        <v>0</v>
      </c>
      <c r="Y41" s="43">
        <f>SUM(W41:X41)</f>
        <v>0.7675</v>
      </c>
      <c r="Z41" s="43">
        <f>Y41/2</f>
        <v>0.38375</v>
      </c>
    </row>
    <row r="42" spans="1:26" s="42" customFormat="1" ht="30" customHeight="1">
      <c r="A42" s="45">
        <f t="shared" si="0"/>
        <v>38</v>
      </c>
      <c r="B42" s="46" t="s">
        <v>183</v>
      </c>
      <c r="C42" s="47" t="s">
        <v>66</v>
      </c>
      <c r="D42" s="48" t="s">
        <v>159</v>
      </c>
      <c r="E42" s="31">
        <v>4</v>
      </c>
      <c r="F42" s="32">
        <v>12</v>
      </c>
      <c r="G42" s="32">
        <v>614</v>
      </c>
      <c r="H42" s="33">
        <f>G42/800</f>
        <v>0.7675</v>
      </c>
      <c r="I42" s="34"/>
      <c r="J42" s="35"/>
      <c r="K42" s="35"/>
      <c r="L42" s="36">
        <f>K42/600</f>
        <v>0</v>
      </c>
      <c r="M42" s="37"/>
      <c r="N42" s="39"/>
      <c r="O42" s="39"/>
      <c r="P42" s="40">
        <f>O42/600</f>
        <v>0</v>
      </c>
      <c r="Q42" s="41">
        <f>Z42</f>
        <v>0.38375</v>
      </c>
      <c r="S42" s="43">
        <f>H42</f>
        <v>0.7675</v>
      </c>
      <c r="T42" s="43">
        <f>L42</f>
        <v>0</v>
      </c>
      <c r="U42" s="43">
        <f>P42</f>
        <v>0</v>
      </c>
      <c r="V42" s="44"/>
      <c r="W42" s="43">
        <f>LARGE(S42:U42,1)</f>
        <v>0.7675</v>
      </c>
      <c r="X42" s="43">
        <f>LARGE(S42:U42,2)</f>
        <v>0</v>
      </c>
      <c r="Y42" s="43">
        <f>SUM(W42:X42)</f>
        <v>0.7675</v>
      </c>
      <c r="Z42" s="43">
        <f>Y42/2</f>
        <v>0.38375</v>
      </c>
    </row>
    <row r="43" spans="1:26" s="42" customFormat="1" ht="30" customHeight="1">
      <c r="A43" s="45">
        <f t="shared" si="0"/>
        <v>39</v>
      </c>
      <c r="B43" s="46" t="s">
        <v>331</v>
      </c>
      <c r="C43" s="47" t="s">
        <v>210</v>
      </c>
      <c r="D43" s="48" t="s">
        <v>159</v>
      </c>
      <c r="E43" s="31">
        <v>8</v>
      </c>
      <c r="F43" s="32">
        <v>9</v>
      </c>
      <c r="G43" s="32">
        <v>612</v>
      </c>
      <c r="H43" s="33">
        <f>G43/800</f>
        <v>0.765</v>
      </c>
      <c r="I43" s="34"/>
      <c r="J43" s="35"/>
      <c r="K43" s="35"/>
      <c r="L43" s="36">
        <f>K43/600</f>
        <v>0</v>
      </c>
      <c r="M43" s="37"/>
      <c r="N43" s="39"/>
      <c r="O43" s="39"/>
      <c r="P43" s="40">
        <f>O43/600</f>
        <v>0</v>
      </c>
      <c r="Q43" s="41">
        <f>Z43</f>
        <v>0.3825</v>
      </c>
      <c r="S43" s="43">
        <f>H43</f>
        <v>0.765</v>
      </c>
      <c r="T43" s="43">
        <f>L43</f>
        <v>0</v>
      </c>
      <c r="U43" s="43">
        <f>P43</f>
        <v>0</v>
      </c>
      <c r="V43" s="44"/>
      <c r="W43" s="43">
        <f>LARGE(S43:U43,1)</f>
        <v>0.765</v>
      </c>
      <c r="X43" s="43">
        <f>LARGE(S43:U43,2)</f>
        <v>0</v>
      </c>
      <c r="Y43" s="43">
        <f>SUM(W43:X43)</f>
        <v>0.765</v>
      </c>
      <c r="Z43" s="43">
        <f>Y43/2</f>
        <v>0.3825</v>
      </c>
    </row>
    <row r="44" spans="1:26" s="42" customFormat="1" ht="30" customHeight="1">
      <c r="A44" s="45">
        <f t="shared" si="0"/>
        <v>40</v>
      </c>
      <c r="B44" s="46" t="s">
        <v>27</v>
      </c>
      <c r="C44" s="47" t="s">
        <v>332</v>
      </c>
      <c r="D44" s="48" t="s">
        <v>21</v>
      </c>
      <c r="E44" s="31">
        <v>5</v>
      </c>
      <c r="F44" s="32">
        <v>9</v>
      </c>
      <c r="G44" s="32">
        <v>610</v>
      </c>
      <c r="H44" s="33">
        <f>G44/800</f>
        <v>0.7625</v>
      </c>
      <c r="I44" s="34"/>
      <c r="J44" s="35"/>
      <c r="K44" s="35"/>
      <c r="L44" s="36">
        <f>K44/600</f>
        <v>0</v>
      </c>
      <c r="M44" s="37"/>
      <c r="N44" s="39"/>
      <c r="O44" s="39"/>
      <c r="P44" s="40">
        <f>O44/600</f>
        <v>0</v>
      </c>
      <c r="Q44" s="41">
        <f>Z44</f>
        <v>0.38125</v>
      </c>
      <c r="S44" s="43">
        <f>H44</f>
        <v>0.7625</v>
      </c>
      <c r="T44" s="43">
        <f>L44</f>
        <v>0</v>
      </c>
      <c r="U44" s="43">
        <f>P44</f>
        <v>0</v>
      </c>
      <c r="V44" s="44"/>
      <c r="W44" s="43">
        <f>LARGE(S44:U44,1)</f>
        <v>0.7625</v>
      </c>
      <c r="X44" s="43">
        <f>LARGE(S44:U44,2)</f>
        <v>0</v>
      </c>
      <c r="Y44" s="43">
        <f>SUM(W44:X44)</f>
        <v>0.7625</v>
      </c>
      <c r="Z44" s="43">
        <f>Y44/2</f>
        <v>0.38125</v>
      </c>
    </row>
    <row r="45" spans="1:26" s="42" customFormat="1" ht="30" customHeight="1">
      <c r="A45" s="45">
        <f t="shared" si="0"/>
        <v>41</v>
      </c>
      <c r="B45" s="46" t="s">
        <v>139</v>
      </c>
      <c r="C45" s="47" t="s">
        <v>186</v>
      </c>
      <c r="D45" s="48" t="s">
        <v>60</v>
      </c>
      <c r="E45" s="31">
        <v>6</v>
      </c>
      <c r="F45" s="32">
        <v>6</v>
      </c>
      <c r="G45" s="32">
        <v>610</v>
      </c>
      <c r="H45" s="33">
        <f>G45/800</f>
        <v>0.7625</v>
      </c>
      <c r="I45" s="34"/>
      <c r="J45" s="35"/>
      <c r="K45" s="35"/>
      <c r="L45" s="36">
        <f>K45/600</f>
        <v>0</v>
      </c>
      <c r="M45" s="37"/>
      <c r="N45" s="39"/>
      <c r="O45" s="39"/>
      <c r="P45" s="40">
        <f>O45/600</f>
        <v>0</v>
      </c>
      <c r="Q45" s="41">
        <f>Z45</f>
        <v>0.38125</v>
      </c>
      <c r="S45" s="43">
        <f>H45</f>
        <v>0.7625</v>
      </c>
      <c r="T45" s="43">
        <f>L45</f>
        <v>0</v>
      </c>
      <c r="U45" s="43">
        <f>P45</f>
        <v>0</v>
      </c>
      <c r="V45" s="44"/>
      <c r="W45" s="43">
        <f>LARGE(S45:U45,1)</f>
        <v>0.7625</v>
      </c>
      <c r="X45" s="43">
        <f>LARGE(S45:U45,2)</f>
        <v>0</v>
      </c>
      <c r="Y45" s="43">
        <f>SUM(W45:X45)</f>
        <v>0.7625</v>
      </c>
      <c r="Z45" s="43">
        <f>Y45/2</f>
        <v>0.38125</v>
      </c>
    </row>
    <row r="46" spans="1:26" s="42" customFormat="1" ht="30" customHeight="1">
      <c r="A46" s="45">
        <f t="shared" si="0"/>
        <v>42</v>
      </c>
      <c r="B46" s="46" t="s">
        <v>99</v>
      </c>
      <c r="C46" s="47" t="s">
        <v>55</v>
      </c>
      <c r="D46" s="48" t="s">
        <v>58</v>
      </c>
      <c r="E46" s="31">
        <v>7</v>
      </c>
      <c r="F46" s="32">
        <v>9</v>
      </c>
      <c r="G46" s="32">
        <v>600</v>
      </c>
      <c r="H46" s="33">
        <f>G46/800</f>
        <v>0.75</v>
      </c>
      <c r="I46" s="34"/>
      <c r="J46" s="35"/>
      <c r="K46" s="35"/>
      <c r="L46" s="36">
        <f>K46/600</f>
        <v>0</v>
      </c>
      <c r="M46" s="37"/>
      <c r="N46" s="39"/>
      <c r="O46" s="39"/>
      <c r="P46" s="40">
        <f>O46/600</f>
        <v>0</v>
      </c>
      <c r="Q46" s="41">
        <f>Z46</f>
        <v>0.375</v>
      </c>
      <c r="S46" s="43">
        <f>H46</f>
        <v>0.75</v>
      </c>
      <c r="T46" s="43">
        <f>L46</f>
        <v>0</v>
      </c>
      <c r="U46" s="43">
        <f>P46</f>
        <v>0</v>
      </c>
      <c r="V46" s="44"/>
      <c r="W46" s="43">
        <f>LARGE(S46:U46,1)</f>
        <v>0.75</v>
      </c>
      <c r="X46" s="43">
        <f>LARGE(S46:U46,2)</f>
        <v>0</v>
      </c>
      <c r="Y46" s="43">
        <f>SUM(W46:X46)</f>
        <v>0.75</v>
      </c>
      <c r="Z46" s="43">
        <f>Y46/2</f>
        <v>0.375</v>
      </c>
    </row>
    <row r="47" spans="1:26" s="42" customFormat="1" ht="30" customHeight="1">
      <c r="A47" s="45">
        <f t="shared" si="0"/>
        <v>43</v>
      </c>
      <c r="B47" s="46" t="s">
        <v>333</v>
      </c>
      <c r="C47" s="47" t="s">
        <v>115</v>
      </c>
      <c r="D47" s="48" t="s">
        <v>47</v>
      </c>
      <c r="E47" s="31">
        <v>5</v>
      </c>
      <c r="F47" s="32">
        <v>8</v>
      </c>
      <c r="G47" s="32">
        <v>600</v>
      </c>
      <c r="H47" s="33">
        <f>G47/800</f>
        <v>0.75</v>
      </c>
      <c r="I47" s="34"/>
      <c r="J47" s="35"/>
      <c r="K47" s="35"/>
      <c r="L47" s="36">
        <f>K47/600</f>
        <v>0</v>
      </c>
      <c r="M47" s="37"/>
      <c r="N47" s="39"/>
      <c r="O47" s="39"/>
      <c r="P47" s="40">
        <f>O47/600</f>
        <v>0</v>
      </c>
      <c r="Q47" s="41">
        <f>Z47</f>
        <v>0.375</v>
      </c>
      <c r="S47" s="43">
        <f>H47</f>
        <v>0.75</v>
      </c>
      <c r="T47" s="43">
        <f>L47</f>
        <v>0</v>
      </c>
      <c r="U47" s="43">
        <f>P47</f>
        <v>0</v>
      </c>
      <c r="V47" s="44"/>
      <c r="W47" s="43">
        <f>LARGE(S47:U47,1)</f>
        <v>0.75</v>
      </c>
      <c r="X47" s="43">
        <f>LARGE(S47:U47,2)</f>
        <v>0</v>
      </c>
      <c r="Y47" s="43">
        <f>SUM(W47:X47)</f>
        <v>0.75</v>
      </c>
      <c r="Z47" s="43">
        <f>Y47/2</f>
        <v>0.375</v>
      </c>
    </row>
    <row r="48" spans="1:26" s="42" customFormat="1" ht="30" customHeight="1">
      <c r="A48" s="45">
        <f t="shared" si="0"/>
        <v>44</v>
      </c>
      <c r="B48" s="46" t="s">
        <v>334</v>
      </c>
      <c r="C48" s="47" t="s">
        <v>49</v>
      </c>
      <c r="D48" s="48" t="s">
        <v>335</v>
      </c>
      <c r="E48" s="31">
        <v>4</v>
      </c>
      <c r="F48" s="32">
        <v>8</v>
      </c>
      <c r="G48" s="32">
        <v>596</v>
      </c>
      <c r="H48" s="33">
        <f>G48/800</f>
        <v>0.745</v>
      </c>
      <c r="I48" s="34"/>
      <c r="J48" s="35"/>
      <c r="K48" s="35"/>
      <c r="L48" s="36">
        <f>K48/600</f>
        <v>0</v>
      </c>
      <c r="M48" s="37"/>
      <c r="N48" s="39"/>
      <c r="O48" s="39"/>
      <c r="P48" s="40">
        <f>O48/600</f>
        <v>0</v>
      </c>
      <c r="Q48" s="41">
        <f>Z48</f>
        <v>0.3725</v>
      </c>
      <c r="S48" s="43">
        <f>H48</f>
        <v>0.745</v>
      </c>
      <c r="T48" s="43">
        <f>L48</f>
        <v>0</v>
      </c>
      <c r="U48" s="43">
        <f>P48</f>
        <v>0</v>
      </c>
      <c r="V48" s="44"/>
      <c r="W48" s="43">
        <f>LARGE(S48:U48,1)</f>
        <v>0.745</v>
      </c>
      <c r="X48" s="43">
        <f>LARGE(S48:U48,2)</f>
        <v>0</v>
      </c>
      <c r="Y48" s="43">
        <f>SUM(W48:X48)</f>
        <v>0.745</v>
      </c>
      <c r="Z48" s="43">
        <f>Y48/2</f>
        <v>0.3725</v>
      </c>
    </row>
    <row r="49" spans="1:26" s="42" customFormat="1" ht="30" customHeight="1">
      <c r="A49" s="45">
        <f t="shared" si="0"/>
        <v>45</v>
      </c>
      <c r="B49" s="46" t="s">
        <v>336</v>
      </c>
      <c r="C49" s="47" t="s">
        <v>337</v>
      </c>
      <c r="D49" s="48" t="s">
        <v>338</v>
      </c>
      <c r="E49" s="31">
        <v>3</v>
      </c>
      <c r="F49" s="32">
        <v>7</v>
      </c>
      <c r="G49" s="32">
        <v>596</v>
      </c>
      <c r="H49" s="33">
        <f>G49/800</f>
        <v>0.745</v>
      </c>
      <c r="I49" s="34"/>
      <c r="J49" s="35"/>
      <c r="K49" s="35"/>
      <c r="L49" s="36">
        <f>K49/600</f>
        <v>0</v>
      </c>
      <c r="M49" s="37"/>
      <c r="N49" s="39"/>
      <c r="O49" s="39"/>
      <c r="P49" s="40">
        <f>O49/600</f>
        <v>0</v>
      </c>
      <c r="Q49" s="41">
        <f>Z49</f>
        <v>0.3725</v>
      </c>
      <c r="S49" s="43">
        <f>H49</f>
        <v>0.745</v>
      </c>
      <c r="T49" s="43">
        <f>L49</f>
        <v>0</v>
      </c>
      <c r="U49" s="43">
        <f>P49</f>
        <v>0</v>
      </c>
      <c r="V49" s="44"/>
      <c r="W49" s="43">
        <f>LARGE(S49:U49,1)</f>
        <v>0.745</v>
      </c>
      <c r="X49" s="43">
        <f>LARGE(S49:U49,2)</f>
        <v>0</v>
      </c>
      <c r="Y49" s="43">
        <f>SUM(W49:X49)</f>
        <v>0.745</v>
      </c>
      <c r="Z49" s="43">
        <f>Y49/2</f>
        <v>0.3725</v>
      </c>
    </row>
    <row r="50" spans="1:26" s="42" customFormat="1" ht="30" customHeight="1">
      <c r="A50" s="45">
        <f t="shared" si="0"/>
        <v>46</v>
      </c>
      <c r="B50" s="46" t="s">
        <v>240</v>
      </c>
      <c r="C50" s="47" t="s">
        <v>339</v>
      </c>
      <c r="D50" s="48" t="s">
        <v>47</v>
      </c>
      <c r="E50" s="31">
        <v>6</v>
      </c>
      <c r="F50" s="32">
        <v>10</v>
      </c>
      <c r="G50" s="32">
        <v>590</v>
      </c>
      <c r="H50" s="33">
        <f>G50/800</f>
        <v>0.7375</v>
      </c>
      <c r="I50" s="34"/>
      <c r="J50" s="35"/>
      <c r="K50" s="35"/>
      <c r="L50" s="36">
        <f>K50/600</f>
        <v>0</v>
      </c>
      <c r="M50" s="37"/>
      <c r="N50" s="39"/>
      <c r="O50" s="39"/>
      <c r="P50" s="40">
        <f>O50/600</f>
        <v>0</v>
      </c>
      <c r="Q50" s="41">
        <f>Z50</f>
        <v>0.36875</v>
      </c>
      <c r="S50" s="43">
        <f>H50</f>
        <v>0.7375</v>
      </c>
      <c r="T50" s="43">
        <f>L50</f>
        <v>0</v>
      </c>
      <c r="U50" s="43">
        <f>P50</f>
        <v>0</v>
      </c>
      <c r="V50" s="44"/>
      <c r="W50" s="43">
        <f>LARGE(S50:U50,1)</f>
        <v>0.7375</v>
      </c>
      <c r="X50" s="43">
        <f>LARGE(S50:U50,2)</f>
        <v>0</v>
      </c>
      <c r="Y50" s="43">
        <f>SUM(W50:X50)</f>
        <v>0.7375</v>
      </c>
      <c r="Z50" s="43">
        <f>Y50/2</f>
        <v>0.36875</v>
      </c>
    </row>
    <row r="51" spans="1:26" s="42" customFormat="1" ht="30" customHeight="1">
      <c r="A51" s="45">
        <f t="shared" si="0"/>
        <v>47</v>
      </c>
      <c r="B51" s="46" t="s">
        <v>340</v>
      </c>
      <c r="C51" s="47" t="s">
        <v>89</v>
      </c>
      <c r="D51" s="48" t="s">
        <v>26</v>
      </c>
      <c r="E51" s="31"/>
      <c r="F51" s="32"/>
      <c r="G51" s="32"/>
      <c r="H51" s="33">
        <f>G51/800</f>
        <v>0</v>
      </c>
      <c r="I51" s="34"/>
      <c r="J51" s="35"/>
      <c r="K51" s="35"/>
      <c r="L51" s="36">
        <f>K51/600</f>
        <v>0</v>
      </c>
      <c r="M51" s="37">
        <v>4</v>
      </c>
      <c r="N51" s="39">
        <v>6</v>
      </c>
      <c r="O51" s="39">
        <v>442</v>
      </c>
      <c r="P51" s="40">
        <f>O51/600</f>
        <v>0.7366666666666667</v>
      </c>
      <c r="Q51" s="41">
        <f>Z51</f>
        <v>0.36833333333333335</v>
      </c>
      <c r="S51" s="43">
        <f>H51</f>
        <v>0</v>
      </c>
      <c r="T51" s="43">
        <f>L51</f>
        <v>0</v>
      </c>
      <c r="U51" s="43">
        <f>P51</f>
        <v>0.7366666666666667</v>
      </c>
      <c r="V51" s="44"/>
      <c r="W51" s="43">
        <f>LARGE(S51:U51,1)</f>
        <v>0.7366666666666667</v>
      </c>
      <c r="X51" s="43">
        <f>LARGE(S51:U51,2)</f>
        <v>0</v>
      </c>
      <c r="Y51" s="43">
        <f>SUM(W51:X51)</f>
        <v>0.7366666666666667</v>
      </c>
      <c r="Z51" s="43">
        <f>Y51/2</f>
        <v>0.36833333333333335</v>
      </c>
    </row>
    <row r="52" spans="1:26" s="42" customFormat="1" ht="34.5" customHeight="1">
      <c r="A52" s="45">
        <f t="shared" si="0"/>
        <v>48</v>
      </c>
      <c r="B52" s="46" t="s">
        <v>341</v>
      </c>
      <c r="C52" s="47" t="s">
        <v>342</v>
      </c>
      <c r="D52" s="48" t="s">
        <v>60</v>
      </c>
      <c r="E52" s="31">
        <v>3</v>
      </c>
      <c r="F52" s="32">
        <v>6</v>
      </c>
      <c r="G52" s="32">
        <v>588</v>
      </c>
      <c r="H52" s="33">
        <f>G52/800</f>
        <v>0.735</v>
      </c>
      <c r="I52" s="34"/>
      <c r="J52" s="35"/>
      <c r="K52" s="35"/>
      <c r="L52" s="36">
        <f>K52/600</f>
        <v>0</v>
      </c>
      <c r="M52" s="37"/>
      <c r="N52" s="39"/>
      <c r="O52" s="39"/>
      <c r="P52" s="40">
        <f>O52/600</f>
        <v>0</v>
      </c>
      <c r="Q52" s="41">
        <f>Z52</f>
        <v>0.3675</v>
      </c>
      <c r="S52" s="43">
        <f>H52</f>
        <v>0.735</v>
      </c>
      <c r="T52" s="43">
        <f>L52</f>
        <v>0</v>
      </c>
      <c r="U52" s="43">
        <f>P52</f>
        <v>0</v>
      </c>
      <c r="V52" s="44"/>
      <c r="W52" s="43">
        <f>LARGE(S52:U52,1)</f>
        <v>0.735</v>
      </c>
      <c r="X52" s="43">
        <f>LARGE(S52:U52,2)</f>
        <v>0</v>
      </c>
      <c r="Y52" s="43">
        <f>SUM(W52:X52)</f>
        <v>0.735</v>
      </c>
      <c r="Z52" s="43">
        <f>Y52/2</f>
        <v>0.3675</v>
      </c>
    </row>
    <row r="53" spans="1:26" s="42" customFormat="1" ht="30" customHeight="1">
      <c r="A53" s="45">
        <f t="shared" si="0"/>
        <v>49</v>
      </c>
      <c r="B53" s="46" t="s">
        <v>343</v>
      </c>
      <c r="C53" s="47" t="s">
        <v>344</v>
      </c>
      <c r="D53" s="48" t="s">
        <v>345</v>
      </c>
      <c r="E53" s="31">
        <v>4</v>
      </c>
      <c r="F53" s="32">
        <v>8</v>
      </c>
      <c r="G53" s="32">
        <v>584</v>
      </c>
      <c r="H53" s="33">
        <f>G53/800</f>
        <v>0.73</v>
      </c>
      <c r="I53" s="34"/>
      <c r="J53" s="35"/>
      <c r="K53" s="35"/>
      <c r="L53" s="36">
        <f>K53/600</f>
        <v>0</v>
      </c>
      <c r="M53" s="37"/>
      <c r="N53" s="39"/>
      <c r="O53" s="39"/>
      <c r="P53" s="40">
        <f>O53/600</f>
        <v>0</v>
      </c>
      <c r="Q53" s="41">
        <f>Z53</f>
        <v>0.365</v>
      </c>
      <c r="S53" s="43">
        <f>H53</f>
        <v>0.73</v>
      </c>
      <c r="T53" s="43">
        <f>L53</f>
        <v>0</v>
      </c>
      <c r="U53" s="43">
        <f>P53</f>
        <v>0</v>
      </c>
      <c r="V53" s="44"/>
      <c r="W53" s="43">
        <f>LARGE(S53:U53,1)</f>
        <v>0.73</v>
      </c>
      <c r="X53" s="43">
        <f>LARGE(S53:U53,2)</f>
        <v>0</v>
      </c>
      <c r="Y53" s="43">
        <f>SUM(W53:X53)</f>
        <v>0.73</v>
      </c>
      <c r="Z53" s="43">
        <f>Y53/2</f>
        <v>0.365</v>
      </c>
    </row>
    <row r="54" spans="1:26" s="42" customFormat="1" ht="30" customHeight="1">
      <c r="A54" s="45">
        <f t="shared" si="0"/>
        <v>50</v>
      </c>
      <c r="B54" s="46" t="s">
        <v>346</v>
      </c>
      <c r="C54" s="47" t="s">
        <v>321</v>
      </c>
      <c r="D54" s="48" t="s">
        <v>159</v>
      </c>
      <c r="E54" s="31">
        <v>4</v>
      </c>
      <c r="F54" s="32">
        <v>5</v>
      </c>
      <c r="G54" s="32">
        <v>582</v>
      </c>
      <c r="H54" s="33">
        <f>G54/800</f>
        <v>0.7275</v>
      </c>
      <c r="I54" s="34"/>
      <c r="J54" s="35"/>
      <c r="K54" s="35"/>
      <c r="L54" s="36">
        <f>K54/600</f>
        <v>0</v>
      </c>
      <c r="M54" s="37"/>
      <c r="N54" s="39"/>
      <c r="O54" s="39"/>
      <c r="P54" s="40">
        <f>O54/600</f>
        <v>0</v>
      </c>
      <c r="Q54" s="41">
        <f>Z54</f>
        <v>0.36375</v>
      </c>
      <c r="S54" s="43">
        <f>H54</f>
        <v>0.7275</v>
      </c>
      <c r="T54" s="43">
        <f>L54</f>
        <v>0</v>
      </c>
      <c r="U54" s="43">
        <f>P54</f>
        <v>0</v>
      </c>
      <c r="V54" s="44"/>
      <c r="W54" s="43">
        <f>LARGE(S54:U54,1)</f>
        <v>0.7275</v>
      </c>
      <c r="X54" s="43">
        <f>LARGE(S54:U54,2)</f>
        <v>0</v>
      </c>
      <c r="Y54" s="43">
        <f>SUM(W54:X54)</f>
        <v>0.7275</v>
      </c>
      <c r="Z54" s="43">
        <f>Y54/2</f>
        <v>0.36375</v>
      </c>
    </row>
    <row r="55" spans="1:26" s="42" customFormat="1" ht="30" customHeight="1">
      <c r="A55" s="45">
        <f t="shared" si="0"/>
        <v>51</v>
      </c>
      <c r="B55" s="46" t="s">
        <v>347</v>
      </c>
      <c r="C55" s="47" t="s">
        <v>108</v>
      </c>
      <c r="D55" s="48" t="s">
        <v>348</v>
      </c>
      <c r="E55" s="31"/>
      <c r="F55" s="32"/>
      <c r="G55" s="32"/>
      <c r="H55" s="33">
        <f>G55/800</f>
        <v>0</v>
      </c>
      <c r="I55" s="34"/>
      <c r="J55" s="35"/>
      <c r="K55" s="35"/>
      <c r="L55" s="36">
        <f>K55/600</f>
        <v>0</v>
      </c>
      <c r="M55" s="37">
        <v>2</v>
      </c>
      <c r="N55" s="39">
        <v>5</v>
      </c>
      <c r="O55" s="39">
        <v>434</v>
      </c>
      <c r="P55" s="40">
        <f>O55/600</f>
        <v>0.7233333333333334</v>
      </c>
      <c r="Q55" s="41">
        <f>Z55</f>
        <v>0.3616666666666667</v>
      </c>
      <c r="S55" s="43">
        <f>H55</f>
        <v>0</v>
      </c>
      <c r="T55" s="43">
        <f>L55</f>
        <v>0</v>
      </c>
      <c r="U55" s="43">
        <f>P55</f>
        <v>0.7233333333333334</v>
      </c>
      <c r="V55" s="44"/>
      <c r="W55" s="43">
        <f>LARGE(S55:U55,1)</f>
        <v>0.7233333333333334</v>
      </c>
      <c r="X55" s="43">
        <f>LARGE(S55:U55,2)</f>
        <v>0</v>
      </c>
      <c r="Y55" s="43">
        <f>SUM(W55:X55)</f>
        <v>0.7233333333333334</v>
      </c>
      <c r="Z55" s="43">
        <f>Y55/2</f>
        <v>0.3616666666666667</v>
      </c>
    </row>
    <row r="56" spans="1:26" s="42" customFormat="1" ht="30" customHeight="1">
      <c r="A56" s="45">
        <f t="shared" si="0"/>
        <v>52</v>
      </c>
      <c r="B56" s="46" t="s">
        <v>349</v>
      </c>
      <c r="C56" s="47" t="s">
        <v>23</v>
      </c>
      <c r="D56" s="48" t="s">
        <v>154</v>
      </c>
      <c r="E56" s="31"/>
      <c r="F56" s="32"/>
      <c r="G56" s="32"/>
      <c r="H56" s="33">
        <f>G56/800</f>
        <v>0</v>
      </c>
      <c r="I56" s="34"/>
      <c r="J56" s="35"/>
      <c r="K56" s="35"/>
      <c r="L56" s="36">
        <f>K56/600</f>
        <v>0</v>
      </c>
      <c r="M56" s="37">
        <v>4</v>
      </c>
      <c r="N56" s="39">
        <v>2</v>
      </c>
      <c r="O56" s="39">
        <v>430</v>
      </c>
      <c r="P56" s="40">
        <f>O56/600</f>
        <v>0.7166666666666667</v>
      </c>
      <c r="Q56" s="41">
        <f>Z56</f>
        <v>0.35833333333333334</v>
      </c>
      <c r="S56" s="43">
        <f>H56</f>
        <v>0</v>
      </c>
      <c r="T56" s="43">
        <f>L56</f>
        <v>0</v>
      </c>
      <c r="U56" s="43">
        <f>P56</f>
        <v>0.7166666666666667</v>
      </c>
      <c r="V56" s="44"/>
      <c r="W56" s="43">
        <f>LARGE(S56:U56,1)</f>
        <v>0.7166666666666667</v>
      </c>
      <c r="X56" s="43">
        <f>LARGE(S56:U56,2)</f>
        <v>0</v>
      </c>
      <c r="Y56" s="43">
        <f>SUM(W56:X56)</f>
        <v>0.7166666666666667</v>
      </c>
      <c r="Z56" s="43">
        <f>Y56/2</f>
        <v>0.35833333333333334</v>
      </c>
    </row>
    <row r="57" spans="1:26" s="42" customFormat="1" ht="30" customHeight="1">
      <c r="A57" s="45">
        <f t="shared" si="0"/>
        <v>53</v>
      </c>
      <c r="B57" s="46" t="s">
        <v>350</v>
      </c>
      <c r="C57" s="47" t="s">
        <v>89</v>
      </c>
      <c r="D57" s="48" t="s">
        <v>24</v>
      </c>
      <c r="E57" s="31"/>
      <c r="F57" s="32"/>
      <c r="G57" s="32"/>
      <c r="H57" s="33">
        <f>G57/800</f>
        <v>0</v>
      </c>
      <c r="I57" s="34">
        <v>2</v>
      </c>
      <c r="J57" s="35">
        <v>5</v>
      </c>
      <c r="K57" s="35">
        <v>428</v>
      </c>
      <c r="L57" s="36">
        <f>K57/600</f>
        <v>0.7133333333333334</v>
      </c>
      <c r="M57" s="37"/>
      <c r="N57" s="39"/>
      <c r="O57" s="39"/>
      <c r="P57" s="40">
        <f>O57/600</f>
        <v>0</v>
      </c>
      <c r="Q57" s="41">
        <f>Z57</f>
        <v>0.3566666666666667</v>
      </c>
      <c r="S57" s="43">
        <f>H57</f>
        <v>0</v>
      </c>
      <c r="T57" s="43">
        <f>L57</f>
        <v>0.7133333333333334</v>
      </c>
      <c r="U57" s="43">
        <f>P57</f>
        <v>0</v>
      </c>
      <c r="V57" s="44"/>
      <c r="W57" s="43">
        <f>LARGE(S57:U57,1)</f>
        <v>0.7133333333333334</v>
      </c>
      <c r="X57" s="43">
        <f>LARGE(S57:U57,2)</f>
        <v>0</v>
      </c>
      <c r="Y57" s="43">
        <f>SUM(W57:X57)</f>
        <v>0.7133333333333334</v>
      </c>
      <c r="Z57" s="43">
        <f>Y57/2</f>
        <v>0.3566666666666667</v>
      </c>
    </row>
    <row r="58" spans="1:26" s="42" customFormat="1" ht="30" customHeight="1">
      <c r="A58" s="45">
        <f t="shared" si="0"/>
        <v>54</v>
      </c>
      <c r="B58" s="46" t="s">
        <v>351</v>
      </c>
      <c r="C58" s="47" t="s">
        <v>352</v>
      </c>
      <c r="D58" s="48" t="s">
        <v>179</v>
      </c>
      <c r="E58" s="31">
        <v>4</v>
      </c>
      <c r="F58" s="32">
        <v>8</v>
      </c>
      <c r="G58" s="32">
        <v>568</v>
      </c>
      <c r="H58" s="33">
        <f>G58/800</f>
        <v>0.71</v>
      </c>
      <c r="I58" s="34"/>
      <c r="J58" s="35"/>
      <c r="K58" s="35"/>
      <c r="L58" s="36">
        <f>K58/600</f>
        <v>0</v>
      </c>
      <c r="M58" s="37"/>
      <c r="N58" s="39"/>
      <c r="O58" s="39"/>
      <c r="P58" s="40">
        <f>O58/600</f>
        <v>0</v>
      </c>
      <c r="Q58" s="41">
        <f>Z58</f>
        <v>0.355</v>
      </c>
      <c r="S58" s="43">
        <f>H58</f>
        <v>0.71</v>
      </c>
      <c r="T58" s="43">
        <f>L58</f>
        <v>0</v>
      </c>
      <c r="U58" s="43">
        <f>P58</f>
        <v>0</v>
      </c>
      <c r="V58" s="44"/>
      <c r="W58" s="43">
        <f>LARGE(S58:U58,1)</f>
        <v>0.71</v>
      </c>
      <c r="X58" s="43">
        <f>LARGE(S58:U58,2)</f>
        <v>0</v>
      </c>
      <c r="Y58" s="43">
        <f>SUM(W58:X58)</f>
        <v>0.71</v>
      </c>
      <c r="Z58" s="43">
        <f>Y58/2</f>
        <v>0.355</v>
      </c>
    </row>
    <row r="59" spans="1:26" s="42" customFormat="1" ht="30" customHeight="1">
      <c r="A59" s="45">
        <f t="shared" si="0"/>
        <v>55</v>
      </c>
      <c r="B59" s="46" t="s">
        <v>224</v>
      </c>
      <c r="C59" s="47" t="s">
        <v>312</v>
      </c>
      <c r="D59" s="48" t="s">
        <v>226</v>
      </c>
      <c r="E59" s="31">
        <v>2</v>
      </c>
      <c r="F59" s="32">
        <v>9</v>
      </c>
      <c r="G59" s="32">
        <v>568</v>
      </c>
      <c r="H59" s="33">
        <f>G59/800</f>
        <v>0.71</v>
      </c>
      <c r="I59" s="34"/>
      <c r="J59" s="35"/>
      <c r="K59" s="35"/>
      <c r="L59" s="36">
        <f>K59/600</f>
        <v>0</v>
      </c>
      <c r="M59" s="37"/>
      <c r="N59" s="39"/>
      <c r="O59" s="39"/>
      <c r="P59" s="40">
        <f>O59/600</f>
        <v>0</v>
      </c>
      <c r="Q59" s="41">
        <f>Z59</f>
        <v>0.355</v>
      </c>
      <c r="S59" s="43">
        <f>H59</f>
        <v>0.71</v>
      </c>
      <c r="T59" s="43">
        <f>L59</f>
        <v>0</v>
      </c>
      <c r="U59" s="43">
        <f>P59</f>
        <v>0</v>
      </c>
      <c r="V59" s="44"/>
      <c r="W59" s="43">
        <f>LARGE(S59:U59,1)</f>
        <v>0.71</v>
      </c>
      <c r="X59" s="43">
        <f>LARGE(S59:U59,2)</f>
        <v>0</v>
      </c>
      <c r="Y59" s="43">
        <f>SUM(W59:X59)</f>
        <v>0.71</v>
      </c>
      <c r="Z59" s="43">
        <f>Y59/2</f>
        <v>0.355</v>
      </c>
    </row>
    <row r="60" spans="1:26" s="42" customFormat="1" ht="30" customHeight="1">
      <c r="A60" s="45">
        <f t="shared" si="0"/>
        <v>56</v>
      </c>
      <c r="B60" s="46" t="s">
        <v>353</v>
      </c>
      <c r="C60" s="47" t="s">
        <v>339</v>
      </c>
      <c r="D60" s="48" t="s">
        <v>58</v>
      </c>
      <c r="E60" s="31">
        <v>2</v>
      </c>
      <c r="F60" s="32">
        <v>6</v>
      </c>
      <c r="G60" s="32">
        <v>564</v>
      </c>
      <c r="H60" s="33">
        <f>G60/800</f>
        <v>0.705</v>
      </c>
      <c r="I60" s="34"/>
      <c r="J60" s="35"/>
      <c r="K60" s="35"/>
      <c r="L60" s="36">
        <f>K60/600</f>
        <v>0</v>
      </c>
      <c r="M60" s="37"/>
      <c r="N60" s="39"/>
      <c r="O60" s="39"/>
      <c r="P60" s="40">
        <f>O60/600</f>
        <v>0</v>
      </c>
      <c r="Q60" s="41">
        <f>Z60</f>
        <v>0.3525</v>
      </c>
      <c r="S60" s="43">
        <f>H60</f>
        <v>0.705</v>
      </c>
      <c r="T60" s="43">
        <f>L60</f>
        <v>0</v>
      </c>
      <c r="U60" s="43">
        <f>P60</f>
        <v>0</v>
      </c>
      <c r="V60" s="44"/>
      <c r="W60" s="43">
        <f>LARGE(S60:U60,1)</f>
        <v>0.705</v>
      </c>
      <c r="X60" s="43">
        <f>LARGE(S60:U60,2)</f>
        <v>0</v>
      </c>
      <c r="Y60" s="43">
        <f>SUM(W60:X60)</f>
        <v>0.705</v>
      </c>
      <c r="Z60" s="43">
        <f>Y60/2</f>
        <v>0.3525</v>
      </c>
    </row>
    <row r="61" spans="1:26" s="42" customFormat="1" ht="30" customHeight="1">
      <c r="A61" s="45">
        <f t="shared" si="0"/>
        <v>57</v>
      </c>
      <c r="B61" s="46" t="s">
        <v>354</v>
      </c>
      <c r="C61" s="47" t="s">
        <v>93</v>
      </c>
      <c r="D61" s="48" t="s">
        <v>190</v>
      </c>
      <c r="E61" s="31">
        <v>2</v>
      </c>
      <c r="F61" s="32">
        <v>3</v>
      </c>
      <c r="G61" s="32">
        <v>564</v>
      </c>
      <c r="H61" s="33">
        <f>G61/800</f>
        <v>0.705</v>
      </c>
      <c r="I61" s="34"/>
      <c r="J61" s="35"/>
      <c r="K61" s="35"/>
      <c r="L61" s="36">
        <f>K61/600</f>
        <v>0</v>
      </c>
      <c r="M61" s="37"/>
      <c r="N61" s="39"/>
      <c r="O61" s="39"/>
      <c r="P61" s="40">
        <f>O61/600</f>
        <v>0</v>
      </c>
      <c r="Q61" s="41">
        <f>Z61</f>
        <v>0.3525</v>
      </c>
      <c r="S61" s="43">
        <f>H61</f>
        <v>0.705</v>
      </c>
      <c r="T61" s="43">
        <f>L61</f>
        <v>0</v>
      </c>
      <c r="U61" s="43">
        <f>P61</f>
        <v>0</v>
      </c>
      <c r="V61" s="44"/>
      <c r="W61" s="43">
        <f>LARGE(S61:U61,1)</f>
        <v>0.705</v>
      </c>
      <c r="X61" s="43">
        <f>LARGE(S61:U61,2)</f>
        <v>0</v>
      </c>
      <c r="Y61" s="43">
        <f>SUM(W61:X61)</f>
        <v>0.705</v>
      </c>
      <c r="Z61" s="43">
        <f>Y61/2</f>
        <v>0.3525</v>
      </c>
    </row>
    <row r="62" spans="1:26" s="42" customFormat="1" ht="30" customHeight="1">
      <c r="A62" s="45">
        <f t="shared" si="0"/>
        <v>58</v>
      </c>
      <c r="B62" s="46" t="s">
        <v>285</v>
      </c>
      <c r="C62" s="47" t="s">
        <v>66</v>
      </c>
      <c r="D62" s="48" t="s">
        <v>58</v>
      </c>
      <c r="E62" s="31">
        <v>4</v>
      </c>
      <c r="F62" s="32">
        <v>5</v>
      </c>
      <c r="G62" s="32">
        <v>564</v>
      </c>
      <c r="H62" s="33">
        <f>G62/800</f>
        <v>0.705</v>
      </c>
      <c r="I62" s="34"/>
      <c r="J62" s="35"/>
      <c r="K62" s="35"/>
      <c r="L62" s="36">
        <f>K62/600</f>
        <v>0</v>
      </c>
      <c r="M62" s="37"/>
      <c r="N62" s="39"/>
      <c r="O62" s="39"/>
      <c r="P62" s="40">
        <f>O62/600</f>
        <v>0</v>
      </c>
      <c r="Q62" s="41">
        <f>Z62</f>
        <v>0.3525</v>
      </c>
      <c r="S62" s="43">
        <f>H62</f>
        <v>0.705</v>
      </c>
      <c r="T62" s="43">
        <f>L62</f>
        <v>0</v>
      </c>
      <c r="U62" s="43">
        <f>P62</f>
        <v>0</v>
      </c>
      <c r="V62" s="44"/>
      <c r="W62" s="43">
        <f>LARGE(S62:U62,1)</f>
        <v>0.705</v>
      </c>
      <c r="X62" s="43">
        <f>LARGE(S62:U62,2)</f>
        <v>0</v>
      </c>
      <c r="Y62" s="43">
        <f>SUM(W62:X62)</f>
        <v>0.705</v>
      </c>
      <c r="Z62" s="43">
        <f>Y62/2</f>
        <v>0.3525</v>
      </c>
    </row>
    <row r="63" spans="1:26" s="42" customFormat="1" ht="30" customHeight="1">
      <c r="A63" s="45">
        <f t="shared" si="0"/>
        <v>59</v>
      </c>
      <c r="B63" s="46" t="s">
        <v>355</v>
      </c>
      <c r="C63" s="47" t="s">
        <v>115</v>
      </c>
      <c r="D63" s="48" t="s">
        <v>175</v>
      </c>
      <c r="E63" s="31">
        <v>1</v>
      </c>
      <c r="F63" s="32">
        <v>5</v>
      </c>
      <c r="G63" s="32">
        <v>564</v>
      </c>
      <c r="H63" s="33">
        <f>G63/800</f>
        <v>0.705</v>
      </c>
      <c r="I63" s="34"/>
      <c r="J63" s="35"/>
      <c r="K63" s="35"/>
      <c r="L63" s="36">
        <f>K63/600</f>
        <v>0</v>
      </c>
      <c r="M63" s="37"/>
      <c r="N63" s="39"/>
      <c r="O63" s="39"/>
      <c r="P63" s="40">
        <f>O63/600</f>
        <v>0</v>
      </c>
      <c r="Q63" s="41">
        <f>Z63</f>
        <v>0.3525</v>
      </c>
      <c r="S63" s="43">
        <f>H63</f>
        <v>0.705</v>
      </c>
      <c r="T63" s="43">
        <f>L63</f>
        <v>0</v>
      </c>
      <c r="U63" s="43">
        <f>P63</f>
        <v>0</v>
      </c>
      <c r="V63" s="44"/>
      <c r="W63" s="43">
        <f>LARGE(S63:U63,1)</f>
        <v>0.705</v>
      </c>
      <c r="X63" s="43">
        <f>LARGE(S63:U63,2)</f>
        <v>0</v>
      </c>
      <c r="Y63" s="43">
        <f>SUM(W63:X63)</f>
        <v>0.705</v>
      </c>
      <c r="Z63" s="43">
        <f>Y63/2</f>
        <v>0.3525</v>
      </c>
    </row>
    <row r="64" spans="1:26" s="42" customFormat="1" ht="30" customHeight="1">
      <c r="A64" s="45">
        <f t="shared" si="0"/>
        <v>60</v>
      </c>
      <c r="B64" s="46" t="s">
        <v>192</v>
      </c>
      <c r="C64" s="47" t="s">
        <v>43</v>
      </c>
      <c r="D64" s="48" t="s">
        <v>58</v>
      </c>
      <c r="E64" s="31">
        <v>6</v>
      </c>
      <c r="F64" s="32">
        <v>10</v>
      </c>
      <c r="G64" s="32">
        <v>562</v>
      </c>
      <c r="H64" s="33">
        <f>G64/800</f>
        <v>0.7025</v>
      </c>
      <c r="I64" s="34"/>
      <c r="J64" s="35"/>
      <c r="K64" s="35"/>
      <c r="L64" s="36">
        <f>K64/600</f>
        <v>0</v>
      </c>
      <c r="M64" s="37"/>
      <c r="N64" s="39"/>
      <c r="O64" s="39"/>
      <c r="P64" s="40">
        <f>O64/600</f>
        <v>0</v>
      </c>
      <c r="Q64" s="41">
        <f>Z64</f>
        <v>0.35125</v>
      </c>
      <c r="S64" s="43">
        <f>H64</f>
        <v>0.7025</v>
      </c>
      <c r="T64" s="43">
        <f>L64</f>
        <v>0</v>
      </c>
      <c r="U64" s="43">
        <f>P64</f>
        <v>0</v>
      </c>
      <c r="V64" s="44"/>
      <c r="W64" s="43">
        <f>LARGE(S64:U64,1)</f>
        <v>0.7025</v>
      </c>
      <c r="X64" s="43">
        <f>LARGE(S64:U64,2)</f>
        <v>0</v>
      </c>
      <c r="Y64" s="43">
        <f>SUM(W64:X64)</f>
        <v>0.7025</v>
      </c>
      <c r="Z64" s="43">
        <f>Y64/2</f>
        <v>0.35125</v>
      </c>
    </row>
    <row r="65" spans="1:26" s="42" customFormat="1" ht="30" customHeight="1">
      <c r="A65" s="45">
        <f t="shared" si="0"/>
        <v>61</v>
      </c>
      <c r="B65" s="46" t="s">
        <v>356</v>
      </c>
      <c r="C65" s="47" t="s">
        <v>108</v>
      </c>
      <c r="D65" s="48" t="s">
        <v>24</v>
      </c>
      <c r="E65" s="31"/>
      <c r="F65" s="32"/>
      <c r="G65" s="32"/>
      <c r="H65" s="33">
        <f>G65/800</f>
        <v>0</v>
      </c>
      <c r="I65" s="34">
        <v>2</v>
      </c>
      <c r="J65" s="35">
        <v>7</v>
      </c>
      <c r="K65" s="35">
        <v>418</v>
      </c>
      <c r="L65" s="36">
        <f>K65/600</f>
        <v>0.6966666666666667</v>
      </c>
      <c r="M65" s="37"/>
      <c r="N65" s="39"/>
      <c r="O65" s="39"/>
      <c r="P65" s="40">
        <f>O65/600</f>
        <v>0</v>
      </c>
      <c r="Q65" s="41">
        <f>Z65</f>
        <v>0.34833333333333333</v>
      </c>
      <c r="S65" s="43">
        <f>H65</f>
        <v>0</v>
      </c>
      <c r="T65" s="43">
        <f>L65</f>
        <v>0.6966666666666667</v>
      </c>
      <c r="U65" s="43">
        <f>P65</f>
        <v>0</v>
      </c>
      <c r="V65" s="44"/>
      <c r="W65" s="43">
        <f>LARGE(S65:U65,1)</f>
        <v>0.6966666666666667</v>
      </c>
      <c r="X65" s="43">
        <f>LARGE(S65:U65,2)</f>
        <v>0</v>
      </c>
      <c r="Y65" s="43">
        <f>SUM(W65:X65)</f>
        <v>0.6966666666666667</v>
      </c>
      <c r="Z65" s="43">
        <f>Y65/2</f>
        <v>0.34833333333333333</v>
      </c>
    </row>
    <row r="66" spans="1:26" s="42" customFormat="1" ht="30" customHeight="1">
      <c r="A66" s="45">
        <f t="shared" si="0"/>
        <v>62</v>
      </c>
      <c r="B66" s="46" t="s">
        <v>313</v>
      </c>
      <c r="C66" s="47" t="s">
        <v>357</v>
      </c>
      <c r="D66" s="48" t="s">
        <v>159</v>
      </c>
      <c r="E66" s="31"/>
      <c r="F66" s="32"/>
      <c r="G66" s="32"/>
      <c r="H66" s="33">
        <f>G66/800</f>
        <v>0</v>
      </c>
      <c r="I66" s="34"/>
      <c r="J66" s="35"/>
      <c r="K66" s="35"/>
      <c r="L66" s="36">
        <f>K66/600</f>
        <v>0</v>
      </c>
      <c r="M66" s="37">
        <v>2</v>
      </c>
      <c r="N66" s="39">
        <v>4</v>
      </c>
      <c r="O66" s="39">
        <v>418</v>
      </c>
      <c r="P66" s="40">
        <f>O66/600</f>
        <v>0.6966666666666667</v>
      </c>
      <c r="Q66" s="41">
        <f>Z66</f>
        <v>0.34833333333333333</v>
      </c>
      <c r="S66" s="43">
        <f>H66</f>
        <v>0</v>
      </c>
      <c r="T66" s="43">
        <f>L66</f>
        <v>0</v>
      </c>
      <c r="U66" s="43">
        <f>P66</f>
        <v>0.6966666666666667</v>
      </c>
      <c r="V66" s="44"/>
      <c r="W66" s="43">
        <f>LARGE(S66:U66,1)</f>
        <v>0.6966666666666667</v>
      </c>
      <c r="X66" s="43">
        <f>LARGE(S66:U66,2)</f>
        <v>0</v>
      </c>
      <c r="Y66" s="43">
        <f>SUM(W66:X66)</f>
        <v>0.6966666666666667</v>
      </c>
      <c r="Z66" s="43">
        <f>Y66/2</f>
        <v>0.34833333333333333</v>
      </c>
    </row>
    <row r="67" spans="1:26" s="42" customFormat="1" ht="30" customHeight="1">
      <c r="A67" s="45">
        <f t="shared" si="0"/>
        <v>63</v>
      </c>
      <c r="B67" s="46" t="s">
        <v>358</v>
      </c>
      <c r="C67" s="47" t="s">
        <v>68</v>
      </c>
      <c r="D67" s="48" t="s">
        <v>335</v>
      </c>
      <c r="E67" s="31">
        <v>2</v>
      </c>
      <c r="F67" s="32">
        <v>10</v>
      </c>
      <c r="G67" s="32">
        <v>554</v>
      </c>
      <c r="H67" s="33">
        <f>G67/800</f>
        <v>0.6925</v>
      </c>
      <c r="I67" s="34"/>
      <c r="J67" s="35"/>
      <c r="K67" s="35"/>
      <c r="L67" s="36">
        <f>K67/600</f>
        <v>0</v>
      </c>
      <c r="M67" s="37"/>
      <c r="N67" s="39"/>
      <c r="O67" s="39"/>
      <c r="P67" s="40">
        <f>O67/600</f>
        <v>0</v>
      </c>
      <c r="Q67" s="41">
        <f>Z67</f>
        <v>0.34625</v>
      </c>
      <c r="S67" s="43">
        <f>H67</f>
        <v>0.6925</v>
      </c>
      <c r="T67" s="43">
        <f>L67</f>
        <v>0</v>
      </c>
      <c r="U67" s="43">
        <f>P67</f>
        <v>0</v>
      </c>
      <c r="V67" s="44"/>
      <c r="W67" s="43">
        <f>LARGE(S67:U67,1)</f>
        <v>0.6925</v>
      </c>
      <c r="X67" s="43">
        <f>LARGE(S67:U67,2)</f>
        <v>0</v>
      </c>
      <c r="Y67" s="43">
        <f>SUM(W67:X67)</f>
        <v>0.6925</v>
      </c>
      <c r="Z67" s="43">
        <f>Y67/2</f>
        <v>0.34625</v>
      </c>
    </row>
    <row r="68" spans="1:26" s="42" customFormat="1" ht="30" customHeight="1">
      <c r="A68" s="45">
        <f t="shared" si="0"/>
        <v>64</v>
      </c>
      <c r="B68" s="46" t="s">
        <v>359</v>
      </c>
      <c r="C68" s="47" t="s">
        <v>102</v>
      </c>
      <c r="D68" s="48" t="s">
        <v>47</v>
      </c>
      <c r="E68" s="31">
        <v>2</v>
      </c>
      <c r="F68" s="32">
        <v>4</v>
      </c>
      <c r="G68" s="32">
        <v>552</v>
      </c>
      <c r="H68" s="33">
        <f>G68/800</f>
        <v>0.69</v>
      </c>
      <c r="I68" s="34"/>
      <c r="J68" s="35"/>
      <c r="K68" s="35"/>
      <c r="L68" s="36">
        <f>K68/600</f>
        <v>0</v>
      </c>
      <c r="M68" s="37"/>
      <c r="N68" s="39"/>
      <c r="O68" s="39"/>
      <c r="P68" s="40">
        <f>O68/600</f>
        <v>0</v>
      </c>
      <c r="Q68" s="41">
        <f>Z68</f>
        <v>0.345</v>
      </c>
      <c r="S68" s="43">
        <f>H68</f>
        <v>0.69</v>
      </c>
      <c r="T68" s="43">
        <f>L68</f>
        <v>0</v>
      </c>
      <c r="U68" s="43">
        <f>P68</f>
        <v>0</v>
      </c>
      <c r="V68" s="44"/>
      <c r="W68" s="43">
        <f>LARGE(S68:U68,1)</f>
        <v>0.69</v>
      </c>
      <c r="X68" s="43">
        <f>LARGE(S68:U68,2)</f>
        <v>0</v>
      </c>
      <c r="Y68" s="43">
        <f>SUM(W68:X68)</f>
        <v>0.69</v>
      </c>
      <c r="Z68" s="43">
        <f>Y68/2</f>
        <v>0.345</v>
      </c>
    </row>
    <row r="69" spans="1:26" s="42" customFormat="1" ht="30" customHeight="1">
      <c r="A69" s="45">
        <f t="shared" si="0"/>
        <v>65</v>
      </c>
      <c r="B69" s="46" t="s">
        <v>360</v>
      </c>
      <c r="C69" s="47" t="s">
        <v>361</v>
      </c>
      <c r="D69" s="48" t="s">
        <v>58</v>
      </c>
      <c r="E69" s="31">
        <v>4</v>
      </c>
      <c r="F69" s="32">
        <v>7</v>
      </c>
      <c r="G69" s="32">
        <v>552</v>
      </c>
      <c r="H69" s="33">
        <f>G69/800</f>
        <v>0.69</v>
      </c>
      <c r="I69" s="34"/>
      <c r="J69" s="35"/>
      <c r="K69" s="35"/>
      <c r="L69" s="36">
        <f>K69/600</f>
        <v>0</v>
      </c>
      <c r="M69" s="37"/>
      <c r="N69" s="39"/>
      <c r="O69" s="39"/>
      <c r="P69" s="40">
        <f>O69/600</f>
        <v>0</v>
      </c>
      <c r="Q69" s="41">
        <f>Z69</f>
        <v>0.345</v>
      </c>
      <c r="S69" s="43">
        <f>H69</f>
        <v>0.69</v>
      </c>
      <c r="T69" s="43">
        <f>L69</f>
        <v>0</v>
      </c>
      <c r="U69" s="43">
        <f>P69</f>
        <v>0</v>
      </c>
      <c r="V69" s="44"/>
      <c r="W69" s="43">
        <f>LARGE(S69:U69,1)</f>
        <v>0.69</v>
      </c>
      <c r="X69" s="43">
        <f>LARGE(S69:U69,2)</f>
        <v>0</v>
      </c>
      <c r="Y69" s="43">
        <f>SUM(W69:X69)</f>
        <v>0.69</v>
      </c>
      <c r="Z69" s="43">
        <f>Y69/2</f>
        <v>0.345</v>
      </c>
    </row>
    <row r="70" spans="1:26" s="42" customFormat="1" ht="30" customHeight="1">
      <c r="A70" s="45">
        <f aca="true" t="shared" si="1" ref="A70:A99">A69+1</f>
        <v>66</v>
      </c>
      <c r="B70" s="46" t="s">
        <v>362</v>
      </c>
      <c r="C70" s="47" t="s">
        <v>93</v>
      </c>
      <c r="D70" s="48" t="s">
        <v>226</v>
      </c>
      <c r="E70" s="31">
        <v>1</v>
      </c>
      <c r="F70" s="32">
        <v>8</v>
      </c>
      <c r="G70" s="32">
        <v>548</v>
      </c>
      <c r="H70" s="33">
        <f>G70/800</f>
        <v>0.685</v>
      </c>
      <c r="I70" s="34"/>
      <c r="J70" s="35"/>
      <c r="K70" s="35"/>
      <c r="L70" s="36">
        <f>K70/600</f>
        <v>0</v>
      </c>
      <c r="M70" s="37"/>
      <c r="N70" s="39"/>
      <c r="O70" s="39"/>
      <c r="P70" s="40">
        <f>O70/600</f>
        <v>0</v>
      </c>
      <c r="Q70" s="41">
        <f>Z70</f>
        <v>0.3425</v>
      </c>
      <c r="S70" s="43">
        <f>H70</f>
        <v>0.685</v>
      </c>
      <c r="T70" s="43">
        <f>L70</f>
        <v>0</v>
      </c>
      <c r="U70" s="43">
        <f>P70</f>
        <v>0</v>
      </c>
      <c r="V70" s="44"/>
      <c r="W70" s="43">
        <f>LARGE(S70:U70,1)</f>
        <v>0.685</v>
      </c>
      <c r="X70" s="43">
        <f>LARGE(S70:U70,2)</f>
        <v>0</v>
      </c>
      <c r="Y70" s="43">
        <f>SUM(W70:X70)</f>
        <v>0.685</v>
      </c>
      <c r="Z70" s="43">
        <f>Y70/2</f>
        <v>0.3425</v>
      </c>
    </row>
    <row r="71" spans="1:26" s="42" customFormat="1" ht="30" customHeight="1">
      <c r="A71" s="45">
        <f t="shared" si="1"/>
        <v>67</v>
      </c>
      <c r="B71" s="46" t="s">
        <v>230</v>
      </c>
      <c r="C71" s="47" t="s">
        <v>304</v>
      </c>
      <c r="D71" s="48"/>
      <c r="E71" s="31">
        <v>1</v>
      </c>
      <c r="F71" s="32">
        <v>11</v>
      </c>
      <c r="G71" s="32">
        <v>542</v>
      </c>
      <c r="H71" s="33">
        <f>G71/800</f>
        <v>0.6775</v>
      </c>
      <c r="I71" s="34"/>
      <c r="J71" s="35"/>
      <c r="K71" s="35"/>
      <c r="L71" s="36">
        <f>K71/600</f>
        <v>0</v>
      </c>
      <c r="M71" s="37"/>
      <c r="N71" s="39"/>
      <c r="O71" s="39"/>
      <c r="P71" s="40">
        <f>O71/600</f>
        <v>0</v>
      </c>
      <c r="Q71" s="41">
        <f>Z71</f>
        <v>0.33875</v>
      </c>
      <c r="S71" s="43">
        <f>H71</f>
        <v>0.6775</v>
      </c>
      <c r="T71" s="43">
        <f>L71</f>
        <v>0</v>
      </c>
      <c r="U71" s="43">
        <f>P71</f>
        <v>0</v>
      </c>
      <c r="V71" s="44"/>
      <c r="W71" s="43">
        <f>LARGE(S71:U71,1)</f>
        <v>0.6775</v>
      </c>
      <c r="X71" s="43">
        <f>LARGE(S71:U71,2)</f>
        <v>0</v>
      </c>
      <c r="Y71" s="43">
        <f>SUM(W71:X71)</f>
        <v>0.6775</v>
      </c>
      <c r="Z71" s="43">
        <f>Y71/2</f>
        <v>0.33875</v>
      </c>
    </row>
    <row r="72" spans="1:26" s="42" customFormat="1" ht="30" customHeight="1">
      <c r="A72" s="45">
        <f t="shared" si="1"/>
        <v>68</v>
      </c>
      <c r="B72" s="46" t="s">
        <v>363</v>
      </c>
      <c r="C72" s="47" t="s">
        <v>364</v>
      </c>
      <c r="D72" s="48" t="s">
        <v>58</v>
      </c>
      <c r="E72" s="31">
        <v>3</v>
      </c>
      <c r="F72" s="32">
        <v>6</v>
      </c>
      <c r="G72" s="32">
        <v>538</v>
      </c>
      <c r="H72" s="33">
        <f>G72/800</f>
        <v>0.6725</v>
      </c>
      <c r="I72" s="34"/>
      <c r="J72" s="35"/>
      <c r="K72" s="35"/>
      <c r="L72" s="36">
        <f>K72/600</f>
        <v>0</v>
      </c>
      <c r="M72" s="37"/>
      <c r="N72" s="39"/>
      <c r="O72" s="39"/>
      <c r="P72" s="40">
        <f>O72/600</f>
        <v>0</v>
      </c>
      <c r="Q72" s="41">
        <f>Z72</f>
        <v>0.33625</v>
      </c>
      <c r="S72" s="43">
        <f>H72</f>
        <v>0.6725</v>
      </c>
      <c r="T72" s="43">
        <f>L72</f>
        <v>0</v>
      </c>
      <c r="U72" s="43">
        <f>P72</f>
        <v>0</v>
      </c>
      <c r="V72" s="44"/>
      <c r="W72" s="43">
        <f>LARGE(S72:U72,1)</f>
        <v>0.6725</v>
      </c>
      <c r="X72" s="43">
        <f>LARGE(S72:U72,2)</f>
        <v>0</v>
      </c>
      <c r="Y72" s="43">
        <f>SUM(W72:X72)</f>
        <v>0.6725</v>
      </c>
      <c r="Z72" s="43">
        <f>Y72/2</f>
        <v>0.33625</v>
      </c>
    </row>
    <row r="73" spans="1:26" s="42" customFormat="1" ht="30" customHeight="1">
      <c r="A73" s="45">
        <f t="shared" si="1"/>
        <v>69</v>
      </c>
      <c r="B73" s="46" t="s">
        <v>365</v>
      </c>
      <c r="C73" s="47" t="s">
        <v>278</v>
      </c>
      <c r="D73" s="48" t="s">
        <v>58</v>
      </c>
      <c r="E73" s="31">
        <v>3</v>
      </c>
      <c r="F73" s="32">
        <v>5</v>
      </c>
      <c r="G73" s="32">
        <v>538</v>
      </c>
      <c r="H73" s="33">
        <f>G73/800</f>
        <v>0.6725</v>
      </c>
      <c r="I73" s="34"/>
      <c r="J73" s="35"/>
      <c r="K73" s="35"/>
      <c r="L73" s="36">
        <f>K73/600</f>
        <v>0</v>
      </c>
      <c r="M73" s="37"/>
      <c r="N73" s="39"/>
      <c r="O73" s="39"/>
      <c r="P73" s="40">
        <f>O73/600</f>
        <v>0</v>
      </c>
      <c r="Q73" s="41">
        <f>Z73</f>
        <v>0.33625</v>
      </c>
      <c r="S73" s="43">
        <f>H73</f>
        <v>0.6725</v>
      </c>
      <c r="T73" s="43">
        <f>L73</f>
        <v>0</v>
      </c>
      <c r="U73" s="43">
        <f>P73</f>
        <v>0</v>
      </c>
      <c r="V73" s="44"/>
      <c r="W73" s="43">
        <f>LARGE(S73:U73,1)</f>
        <v>0.6725</v>
      </c>
      <c r="X73" s="43">
        <f>LARGE(S73:U73,2)</f>
        <v>0</v>
      </c>
      <c r="Y73" s="43">
        <f>SUM(W73:X73)</f>
        <v>0.6725</v>
      </c>
      <c r="Z73" s="43">
        <f>Y73/2</f>
        <v>0.33625</v>
      </c>
    </row>
    <row r="74" spans="1:26" s="42" customFormat="1" ht="30" customHeight="1">
      <c r="A74" s="45">
        <f t="shared" si="1"/>
        <v>70</v>
      </c>
      <c r="B74" s="46" t="s">
        <v>366</v>
      </c>
      <c r="C74" s="47" t="s">
        <v>367</v>
      </c>
      <c r="D74" s="48"/>
      <c r="E74" s="31">
        <v>5</v>
      </c>
      <c r="F74" s="32">
        <v>5</v>
      </c>
      <c r="G74" s="32">
        <v>536</v>
      </c>
      <c r="H74" s="33">
        <f>G74/800</f>
        <v>0.67</v>
      </c>
      <c r="I74" s="34"/>
      <c r="J74" s="35"/>
      <c r="K74" s="35"/>
      <c r="L74" s="36">
        <f>K74/600</f>
        <v>0</v>
      </c>
      <c r="M74" s="37"/>
      <c r="N74" s="39"/>
      <c r="O74" s="39"/>
      <c r="P74" s="40">
        <f>O74/600</f>
        <v>0</v>
      </c>
      <c r="Q74" s="41">
        <f>Z74</f>
        <v>0.335</v>
      </c>
      <c r="S74" s="43">
        <f>H74</f>
        <v>0.67</v>
      </c>
      <c r="T74" s="43">
        <f>L74</f>
        <v>0</v>
      </c>
      <c r="U74" s="43">
        <f>P74</f>
        <v>0</v>
      </c>
      <c r="V74" s="44"/>
      <c r="W74" s="43">
        <f>LARGE(S74:U74,1)</f>
        <v>0.67</v>
      </c>
      <c r="X74" s="43">
        <f>LARGE(S74:U74,2)</f>
        <v>0</v>
      </c>
      <c r="Y74" s="43">
        <f>SUM(W74:X74)</f>
        <v>0.67</v>
      </c>
      <c r="Z74" s="43">
        <f>Y74/2</f>
        <v>0.335</v>
      </c>
    </row>
    <row r="75" spans="1:26" s="42" customFormat="1" ht="30" customHeight="1">
      <c r="A75" s="45">
        <f t="shared" si="1"/>
        <v>71</v>
      </c>
      <c r="B75" s="46" t="s">
        <v>368</v>
      </c>
      <c r="C75" s="47" t="s">
        <v>369</v>
      </c>
      <c r="D75" s="48" t="s">
        <v>60</v>
      </c>
      <c r="E75" s="31">
        <v>1</v>
      </c>
      <c r="F75" s="32">
        <v>5</v>
      </c>
      <c r="G75" s="32">
        <v>526</v>
      </c>
      <c r="H75" s="33">
        <f>G75/800</f>
        <v>0.6575</v>
      </c>
      <c r="I75" s="34"/>
      <c r="J75" s="35"/>
      <c r="K75" s="35"/>
      <c r="L75" s="36">
        <f>K75/600</f>
        <v>0</v>
      </c>
      <c r="M75" s="37"/>
      <c r="N75" s="39"/>
      <c r="O75" s="39"/>
      <c r="P75" s="40">
        <f>O75/600</f>
        <v>0</v>
      </c>
      <c r="Q75" s="41">
        <f>Z75</f>
        <v>0.32875</v>
      </c>
      <c r="S75" s="43">
        <f>H75</f>
        <v>0.6575</v>
      </c>
      <c r="T75" s="43">
        <f>L75</f>
        <v>0</v>
      </c>
      <c r="U75" s="43">
        <f>P75</f>
        <v>0</v>
      </c>
      <c r="V75" s="44"/>
      <c r="W75" s="43">
        <f>LARGE(S75:U75,1)</f>
        <v>0.6575</v>
      </c>
      <c r="X75" s="43">
        <f>LARGE(S75:U75,2)</f>
        <v>0</v>
      </c>
      <c r="Y75" s="43">
        <f>SUM(W75:X75)</f>
        <v>0.6575</v>
      </c>
      <c r="Z75" s="43">
        <f>Y75/2</f>
        <v>0.32875</v>
      </c>
    </row>
    <row r="76" spans="1:26" s="42" customFormat="1" ht="30" customHeight="1">
      <c r="A76" s="45">
        <f t="shared" si="1"/>
        <v>72</v>
      </c>
      <c r="B76" s="46" t="s">
        <v>370</v>
      </c>
      <c r="C76" s="47" t="s">
        <v>49</v>
      </c>
      <c r="D76" s="48" t="s">
        <v>159</v>
      </c>
      <c r="E76" s="31">
        <v>4</v>
      </c>
      <c r="F76" s="32">
        <v>6</v>
      </c>
      <c r="G76" s="32">
        <v>524</v>
      </c>
      <c r="H76" s="33">
        <f>G76/800</f>
        <v>0.655</v>
      </c>
      <c r="I76" s="34"/>
      <c r="J76" s="35"/>
      <c r="K76" s="35"/>
      <c r="L76" s="36">
        <f>K76/600</f>
        <v>0</v>
      </c>
      <c r="M76" s="37"/>
      <c r="N76" s="39"/>
      <c r="O76" s="39"/>
      <c r="P76" s="40">
        <f>O76/600</f>
        <v>0</v>
      </c>
      <c r="Q76" s="41">
        <f>Z76</f>
        <v>0.3275</v>
      </c>
      <c r="S76" s="43">
        <f>H76</f>
        <v>0.655</v>
      </c>
      <c r="T76" s="43">
        <f>L76</f>
        <v>0</v>
      </c>
      <c r="U76" s="43">
        <f>P76</f>
        <v>0</v>
      </c>
      <c r="V76" s="44"/>
      <c r="W76" s="43">
        <f>LARGE(S76:U76,1)</f>
        <v>0.655</v>
      </c>
      <c r="X76" s="43">
        <f>LARGE(S76:U76,2)</f>
        <v>0</v>
      </c>
      <c r="Y76" s="43">
        <f>SUM(W76:X76)</f>
        <v>0.655</v>
      </c>
      <c r="Z76" s="43">
        <f>Y76/2</f>
        <v>0.3275</v>
      </c>
    </row>
    <row r="77" spans="1:26" s="42" customFormat="1" ht="30" customHeight="1">
      <c r="A77" s="45">
        <f t="shared" si="1"/>
        <v>73</v>
      </c>
      <c r="B77" s="46" t="s">
        <v>371</v>
      </c>
      <c r="C77" s="47" t="s">
        <v>68</v>
      </c>
      <c r="D77" s="48" t="s">
        <v>21</v>
      </c>
      <c r="E77" s="31">
        <v>1</v>
      </c>
      <c r="F77" s="32">
        <v>5</v>
      </c>
      <c r="G77" s="32">
        <v>522</v>
      </c>
      <c r="H77" s="33">
        <f>G77/800</f>
        <v>0.6525</v>
      </c>
      <c r="I77" s="34"/>
      <c r="J77" s="35"/>
      <c r="K77" s="35"/>
      <c r="L77" s="36">
        <f>K77/600</f>
        <v>0</v>
      </c>
      <c r="M77" s="37"/>
      <c r="N77" s="39"/>
      <c r="O77" s="39"/>
      <c r="P77" s="40">
        <f>O77/600</f>
        <v>0</v>
      </c>
      <c r="Q77" s="41">
        <f>Z77</f>
        <v>0.32625</v>
      </c>
      <c r="S77" s="43">
        <f>H77</f>
        <v>0.6525</v>
      </c>
      <c r="T77" s="43">
        <f>L77</f>
        <v>0</v>
      </c>
      <c r="U77" s="43">
        <f>P77</f>
        <v>0</v>
      </c>
      <c r="V77" s="44"/>
      <c r="W77" s="43">
        <f>LARGE(S77:U77,1)</f>
        <v>0.6525</v>
      </c>
      <c r="X77" s="43">
        <f>LARGE(S77:U77,2)</f>
        <v>0</v>
      </c>
      <c r="Y77" s="43">
        <f>SUM(W77:X77)</f>
        <v>0.6525</v>
      </c>
      <c r="Z77" s="43">
        <f>Y77/2</f>
        <v>0.32625</v>
      </c>
    </row>
    <row r="78" spans="1:26" s="42" customFormat="1" ht="30" customHeight="1">
      <c r="A78" s="45">
        <f t="shared" si="1"/>
        <v>74</v>
      </c>
      <c r="B78" s="46" t="s">
        <v>372</v>
      </c>
      <c r="C78" s="47" t="s">
        <v>373</v>
      </c>
      <c r="D78" s="48" t="s">
        <v>21</v>
      </c>
      <c r="E78" s="31">
        <v>2</v>
      </c>
      <c r="F78" s="32">
        <v>4</v>
      </c>
      <c r="G78" s="32">
        <v>512</v>
      </c>
      <c r="H78" s="33">
        <f>G78/800</f>
        <v>0.64</v>
      </c>
      <c r="I78" s="34"/>
      <c r="J78" s="35"/>
      <c r="K78" s="35"/>
      <c r="L78" s="36">
        <f>K78/600</f>
        <v>0</v>
      </c>
      <c r="M78" s="37"/>
      <c r="N78" s="39"/>
      <c r="O78" s="39"/>
      <c r="P78" s="40">
        <f>O78/600</f>
        <v>0</v>
      </c>
      <c r="Q78" s="41">
        <f>Z78</f>
        <v>0.32</v>
      </c>
      <c r="S78" s="43">
        <f>H78</f>
        <v>0.64</v>
      </c>
      <c r="T78" s="43">
        <f>L78</f>
        <v>0</v>
      </c>
      <c r="U78" s="43">
        <f>P78</f>
        <v>0</v>
      </c>
      <c r="V78" s="44"/>
      <c r="W78" s="43">
        <f>LARGE(S78:U78,1)</f>
        <v>0.64</v>
      </c>
      <c r="X78" s="43">
        <f>LARGE(S78:U78,2)</f>
        <v>0</v>
      </c>
      <c r="Y78" s="43">
        <f>SUM(W78:X78)</f>
        <v>0.64</v>
      </c>
      <c r="Z78" s="43">
        <f>Y78/2</f>
        <v>0.32</v>
      </c>
    </row>
    <row r="79" spans="1:26" s="42" customFormat="1" ht="30" customHeight="1">
      <c r="A79" s="45">
        <f t="shared" si="1"/>
        <v>75</v>
      </c>
      <c r="B79" s="46" t="s">
        <v>374</v>
      </c>
      <c r="C79" s="47" t="s">
        <v>375</v>
      </c>
      <c r="D79" s="48" t="s">
        <v>376</v>
      </c>
      <c r="E79" s="31">
        <v>3</v>
      </c>
      <c r="F79" s="32">
        <v>5</v>
      </c>
      <c r="G79" s="32">
        <v>510</v>
      </c>
      <c r="H79" s="33">
        <f>G79/800</f>
        <v>0.6375</v>
      </c>
      <c r="I79" s="34"/>
      <c r="J79" s="35"/>
      <c r="K79" s="35"/>
      <c r="L79" s="36">
        <f>K79/600</f>
        <v>0</v>
      </c>
      <c r="M79" s="37"/>
      <c r="N79" s="39"/>
      <c r="O79" s="39"/>
      <c r="P79" s="40">
        <f>O79/600</f>
        <v>0</v>
      </c>
      <c r="Q79" s="41">
        <f>Z79</f>
        <v>0.31875</v>
      </c>
      <c r="S79" s="43">
        <f>H79</f>
        <v>0.6375</v>
      </c>
      <c r="T79" s="43">
        <f>L79</f>
        <v>0</v>
      </c>
      <c r="U79" s="43">
        <f>P79</f>
        <v>0</v>
      </c>
      <c r="V79" s="44"/>
      <c r="W79" s="43">
        <f>LARGE(S79:U79,1)</f>
        <v>0.6375</v>
      </c>
      <c r="X79" s="43">
        <f>LARGE(S79:U79,2)</f>
        <v>0</v>
      </c>
      <c r="Y79" s="43">
        <f>SUM(W79:X79)</f>
        <v>0.6375</v>
      </c>
      <c r="Z79" s="43">
        <f>Y79/2</f>
        <v>0.31875</v>
      </c>
    </row>
    <row r="80" spans="1:26" s="42" customFormat="1" ht="30" customHeight="1">
      <c r="A80" s="45">
        <f t="shared" si="1"/>
        <v>76</v>
      </c>
      <c r="B80" s="46" t="s">
        <v>377</v>
      </c>
      <c r="C80" s="47" t="s">
        <v>378</v>
      </c>
      <c r="D80" s="48" t="s">
        <v>247</v>
      </c>
      <c r="E80" s="31">
        <v>1</v>
      </c>
      <c r="F80" s="32">
        <v>10</v>
      </c>
      <c r="G80" s="32">
        <v>510</v>
      </c>
      <c r="H80" s="33">
        <f>G80/800</f>
        <v>0.6375</v>
      </c>
      <c r="I80" s="34"/>
      <c r="J80" s="35"/>
      <c r="K80" s="35"/>
      <c r="L80" s="36">
        <f>K80/600</f>
        <v>0</v>
      </c>
      <c r="M80" s="37"/>
      <c r="N80" s="39"/>
      <c r="O80" s="39"/>
      <c r="P80" s="40">
        <f>O80/600</f>
        <v>0</v>
      </c>
      <c r="Q80" s="41">
        <f>Z80</f>
        <v>0.31875</v>
      </c>
      <c r="S80" s="43">
        <f>H80</f>
        <v>0.6375</v>
      </c>
      <c r="T80" s="43">
        <f>L80</f>
        <v>0</v>
      </c>
      <c r="U80" s="43">
        <f>P80</f>
        <v>0</v>
      </c>
      <c r="V80" s="44"/>
      <c r="W80" s="43">
        <f>LARGE(S80:U80,1)</f>
        <v>0.6375</v>
      </c>
      <c r="X80" s="43">
        <f>LARGE(S80:U80,2)</f>
        <v>0</v>
      </c>
      <c r="Y80" s="43">
        <f>SUM(W80:X80)</f>
        <v>0.6375</v>
      </c>
      <c r="Z80" s="43">
        <f>Y80/2</f>
        <v>0.31875</v>
      </c>
    </row>
    <row r="81" spans="1:26" s="42" customFormat="1" ht="30" customHeight="1">
      <c r="A81" s="45">
        <f t="shared" si="1"/>
        <v>77</v>
      </c>
      <c r="B81" s="46" t="s">
        <v>379</v>
      </c>
      <c r="C81" s="47" t="s">
        <v>194</v>
      </c>
      <c r="D81" s="48" t="s">
        <v>226</v>
      </c>
      <c r="E81" s="31">
        <v>2</v>
      </c>
      <c r="F81" s="32">
        <v>6</v>
      </c>
      <c r="G81" s="32">
        <v>510</v>
      </c>
      <c r="H81" s="33">
        <f>G81/800</f>
        <v>0.6375</v>
      </c>
      <c r="I81" s="34"/>
      <c r="J81" s="35"/>
      <c r="K81" s="35"/>
      <c r="L81" s="36">
        <f>K81/600</f>
        <v>0</v>
      </c>
      <c r="M81" s="37"/>
      <c r="N81" s="39"/>
      <c r="O81" s="39"/>
      <c r="P81" s="40">
        <f>O81/600</f>
        <v>0</v>
      </c>
      <c r="Q81" s="41">
        <f>Z81</f>
        <v>0.31875</v>
      </c>
      <c r="S81" s="43">
        <f>H81</f>
        <v>0.6375</v>
      </c>
      <c r="T81" s="43">
        <f>L81</f>
        <v>0</v>
      </c>
      <c r="U81" s="43">
        <f>P81</f>
        <v>0</v>
      </c>
      <c r="V81" s="44"/>
      <c r="W81" s="43">
        <f>LARGE(S81:U81,1)</f>
        <v>0.6375</v>
      </c>
      <c r="X81" s="43">
        <f>LARGE(S81:U81,2)</f>
        <v>0</v>
      </c>
      <c r="Y81" s="43">
        <f>SUM(W81:X81)</f>
        <v>0.6375</v>
      </c>
      <c r="Z81" s="43">
        <f>Y81/2</f>
        <v>0.31875</v>
      </c>
    </row>
    <row r="82" spans="1:26" s="42" customFormat="1" ht="30" customHeight="1">
      <c r="A82" s="45">
        <f t="shared" si="1"/>
        <v>78</v>
      </c>
      <c r="B82" s="46" t="s">
        <v>380</v>
      </c>
      <c r="C82" s="47" t="s">
        <v>381</v>
      </c>
      <c r="D82" s="48" t="s">
        <v>47</v>
      </c>
      <c r="E82" s="31">
        <v>4</v>
      </c>
      <c r="F82" s="32">
        <v>8</v>
      </c>
      <c r="G82" s="32">
        <v>508</v>
      </c>
      <c r="H82" s="33">
        <f>G82/800</f>
        <v>0.635</v>
      </c>
      <c r="I82" s="34"/>
      <c r="J82" s="35"/>
      <c r="K82" s="35"/>
      <c r="L82" s="36">
        <f>K82/600</f>
        <v>0</v>
      </c>
      <c r="M82" s="37"/>
      <c r="N82" s="39"/>
      <c r="O82" s="39"/>
      <c r="P82" s="40">
        <f>O82/600</f>
        <v>0</v>
      </c>
      <c r="Q82" s="41">
        <f>Z82</f>
        <v>0.3175</v>
      </c>
      <c r="S82" s="43">
        <f>H82</f>
        <v>0.635</v>
      </c>
      <c r="T82" s="43">
        <f>L82</f>
        <v>0</v>
      </c>
      <c r="U82" s="43">
        <f>P82</f>
        <v>0</v>
      </c>
      <c r="V82" s="44"/>
      <c r="W82" s="43">
        <f>LARGE(S82:U82,1)</f>
        <v>0.635</v>
      </c>
      <c r="X82" s="43">
        <f>LARGE(S82:U82,2)</f>
        <v>0</v>
      </c>
      <c r="Y82" s="43">
        <f>SUM(W82:X82)</f>
        <v>0.635</v>
      </c>
      <c r="Z82" s="43">
        <f>Y82/2</f>
        <v>0.3175</v>
      </c>
    </row>
    <row r="83" spans="1:26" s="42" customFormat="1" ht="30" customHeight="1">
      <c r="A83" s="45">
        <f t="shared" si="1"/>
        <v>79</v>
      </c>
      <c r="B83" s="46" t="s">
        <v>382</v>
      </c>
      <c r="C83" s="47" t="s">
        <v>383</v>
      </c>
      <c r="D83" s="48" t="s">
        <v>226</v>
      </c>
      <c r="E83" s="31">
        <v>2</v>
      </c>
      <c r="F83" s="32">
        <v>10</v>
      </c>
      <c r="G83" s="32">
        <v>506</v>
      </c>
      <c r="H83" s="33">
        <f>G83/800</f>
        <v>0.6325</v>
      </c>
      <c r="I83" s="34"/>
      <c r="J83" s="35"/>
      <c r="K83" s="35"/>
      <c r="L83" s="36">
        <f>K83/600</f>
        <v>0</v>
      </c>
      <c r="M83" s="37"/>
      <c r="N83" s="39"/>
      <c r="O83" s="39"/>
      <c r="P83" s="40">
        <f>O83/600</f>
        <v>0</v>
      </c>
      <c r="Q83" s="41">
        <f>Z83</f>
        <v>0.31625</v>
      </c>
      <c r="S83" s="43">
        <f>H83</f>
        <v>0.6325</v>
      </c>
      <c r="T83" s="43">
        <f>L83</f>
        <v>0</v>
      </c>
      <c r="U83" s="43">
        <f>P83</f>
        <v>0</v>
      </c>
      <c r="V83" s="44"/>
      <c r="W83" s="43">
        <f>LARGE(S83:U83,1)</f>
        <v>0.6325</v>
      </c>
      <c r="X83" s="43">
        <f>LARGE(S83:U83,2)</f>
        <v>0</v>
      </c>
      <c r="Y83" s="43">
        <f>SUM(W83:X83)</f>
        <v>0.6325</v>
      </c>
      <c r="Z83" s="43">
        <f>Y83/2</f>
        <v>0.31625</v>
      </c>
    </row>
    <row r="84" spans="1:26" s="42" customFormat="1" ht="30" customHeight="1">
      <c r="A84" s="45">
        <f t="shared" si="1"/>
        <v>80</v>
      </c>
      <c r="B84" s="46" t="s">
        <v>384</v>
      </c>
      <c r="C84" s="47" t="s">
        <v>385</v>
      </c>
      <c r="D84" s="48" t="s">
        <v>31</v>
      </c>
      <c r="E84" s="31">
        <v>3</v>
      </c>
      <c r="F84" s="32">
        <v>5</v>
      </c>
      <c r="G84" s="32">
        <v>502</v>
      </c>
      <c r="H84" s="33">
        <f>G84/800</f>
        <v>0.6275</v>
      </c>
      <c r="I84" s="34"/>
      <c r="J84" s="35"/>
      <c r="K84" s="35"/>
      <c r="L84" s="36">
        <f>K84/600</f>
        <v>0</v>
      </c>
      <c r="M84" s="37"/>
      <c r="N84" s="39"/>
      <c r="O84" s="39"/>
      <c r="P84" s="40">
        <f>O84/600</f>
        <v>0</v>
      </c>
      <c r="Q84" s="41">
        <f>Z84</f>
        <v>0.31375</v>
      </c>
      <c r="S84" s="43">
        <f>H84</f>
        <v>0.6275</v>
      </c>
      <c r="T84" s="43">
        <f>L84</f>
        <v>0</v>
      </c>
      <c r="U84" s="43">
        <f>P84</f>
        <v>0</v>
      </c>
      <c r="V84" s="44"/>
      <c r="W84" s="43">
        <f>LARGE(S84:U84,1)</f>
        <v>0.6275</v>
      </c>
      <c r="X84" s="43">
        <f>LARGE(S84:U84,2)</f>
        <v>0</v>
      </c>
      <c r="Y84" s="43">
        <f>SUM(W84:X84)</f>
        <v>0.6275</v>
      </c>
      <c r="Z84" s="43">
        <f>Y84/2</f>
        <v>0.31375</v>
      </c>
    </row>
    <row r="85" spans="1:26" s="42" customFormat="1" ht="30" customHeight="1">
      <c r="A85" s="45">
        <f t="shared" si="1"/>
        <v>81</v>
      </c>
      <c r="B85" s="46" t="s">
        <v>386</v>
      </c>
      <c r="C85" s="47" t="s">
        <v>66</v>
      </c>
      <c r="D85" s="48" t="s">
        <v>60</v>
      </c>
      <c r="E85" s="31">
        <v>2</v>
      </c>
      <c r="F85" s="32">
        <v>5</v>
      </c>
      <c r="G85" s="32">
        <v>492</v>
      </c>
      <c r="H85" s="33">
        <f>G85/800</f>
        <v>0.615</v>
      </c>
      <c r="I85" s="34"/>
      <c r="J85" s="35"/>
      <c r="K85" s="35"/>
      <c r="L85" s="36">
        <f>K85/600</f>
        <v>0</v>
      </c>
      <c r="M85" s="37"/>
      <c r="N85" s="39"/>
      <c r="O85" s="39"/>
      <c r="P85" s="40">
        <f>O85/600</f>
        <v>0</v>
      </c>
      <c r="Q85" s="41">
        <f>Z85</f>
        <v>0.3075</v>
      </c>
      <c r="S85" s="43">
        <f>H85</f>
        <v>0.615</v>
      </c>
      <c r="T85" s="43">
        <f>L85</f>
        <v>0</v>
      </c>
      <c r="U85" s="43">
        <f>P85</f>
        <v>0</v>
      </c>
      <c r="V85" s="44"/>
      <c r="W85" s="43">
        <f>LARGE(S85:U85,1)</f>
        <v>0.615</v>
      </c>
      <c r="X85" s="43">
        <f>LARGE(S85:U85,2)</f>
        <v>0</v>
      </c>
      <c r="Y85" s="43">
        <f>SUM(W85:X85)</f>
        <v>0.615</v>
      </c>
      <c r="Z85" s="43">
        <f>Y85/2</f>
        <v>0.3075</v>
      </c>
    </row>
    <row r="86" spans="1:26" s="42" customFormat="1" ht="30" customHeight="1">
      <c r="A86" s="45">
        <f t="shared" si="1"/>
        <v>82</v>
      </c>
      <c r="B86" s="46" t="s">
        <v>387</v>
      </c>
      <c r="C86" s="47" t="s">
        <v>66</v>
      </c>
      <c r="D86" s="48" t="s">
        <v>303</v>
      </c>
      <c r="E86" s="31">
        <v>1</v>
      </c>
      <c r="F86" s="32">
        <v>4</v>
      </c>
      <c r="G86" s="32">
        <v>484</v>
      </c>
      <c r="H86" s="33">
        <f>G86/800</f>
        <v>0.605</v>
      </c>
      <c r="I86" s="34"/>
      <c r="J86" s="35"/>
      <c r="K86" s="35"/>
      <c r="L86" s="36">
        <f>K86/600</f>
        <v>0</v>
      </c>
      <c r="M86" s="37"/>
      <c r="N86" s="39"/>
      <c r="O86" s="39"/>
      <c r="P86" s="40">
        <f>O86/600</f>
        <v>0</v>
      </c>
      <c r="Q86" s="41">
        <f>Z86</f>
        <v>0.3025</v>
      </c>
      <c r="S86" s="43">
        <f>H86</f>
        <v>0.605</v>
      </c>
      <c r="T86" s="43">
        <f>L86</f>
        <v>0</v>
      </c>
      <c r="U86" s="43">
        <f>P86</f>
        <v>0</v>
      </c>
      <c r="V86" s="44"/>
      <c r="W86" s="43">
        <f>LARGE(S86:U86,1)</f>
        <v>0.605</v>
      </c>
      <c r="X86" s="43">
        <f>LARGE(S86:U86,2)</f>
        <v>0</v>
      </c>
      <c r="Y86" s="43">
        <f>SUM(W86:X86)</f>
        <v>0.605</v>
      </c>
      <c r="Z86" s="43">
        <f>Y86/2</f>
        <v>0.3025</v>
      </c>
    </row>
    <row r="87" spans="1:26" s="42" customFormat="1" ht="30" customHeight="1">
      <c r="A87" s="45">
        <f t="shared" si="1"/>
        <v>83</v>
      </c>
      <c r="B87" s="46" t="s">
        <v>346</v>
      </c>
      <c r="C87" s="47" t="s">
        <v>20</v>
      </c>
      <c r="D87" s="48" t="s">
        <v>159</v>
      </c>
      <c r="E87" s="31">
        <v>1</v>
      </c>
      <c r="F87" s="32">
        <v>0</v>
      </c>
      <c r="G87" s="32">
        <v>472</v>
      </c>
      <c r="H87" s="33">
        <f>G87/800</f>
        <v>0.59</v>
      </c>
      <c r="I87" s="34"/>
      <c r="J87" s="35"/>
      <c r="K87" s="35"/>
      <c r="L87" s="36">
        <f>K87/600</f>
        <v>0</v>
      </c>
      <c r="M87" s="37"/>
      <c r="N87" s="39"/>
      <c r="O87" s="39"/>
      <c r="P87" s="40">
        <f>O87/600</f>
        <v>0</v>
      </c>
      <c r="Q87" s="41">
        <f>Z87</f>
        <v>0.295</v>
      </c>
      <c r="S87" s="43">
        <f>H87</f>
        <v>0.59</v>
      </c>
      <c r="T87" s="43">
        <f>L87</f>
        <v>0</v>
      </c>
      <c r="U87" s="43">
        <f>P87</f>
        <v>0</v>
      </c>
      <c r="V87" s="44"/>
      <c r="W87" s="43">
        <f>LARGE(S87:U87,1)</f>
        <v>0.59</v>
      </c>
      <c r="X87" s="43">
        <f>LARGE(S87:U87,2)</f>
        <v>0</v>
      </c>
      <c r="Y87" s="43">
        <f>SUM(W87:X87)</f>
        <v>0.59</v>
      </c>
      <c r="Z87" s="43">
        <f>Y87/2</f>
        <v>0.295</v>
      </c>
    </row>
    <row r="88" spans="1:26" s="42" customFormat="1" ht="30" customHeight="1">
      <c r="A88" s="45">
        <f t="shared" si="1"/>
        <v>84</v>
      </c>
      <c r="B88" s="46" t="s">
        <v>388</v>
      </c>
      <c r="C88" s="47" t="s">
        <v>344</v>
      </c>
      <c r="D88" s="48" t="s">
        <v>58</v>
      </c>
      <c r="E88" s="31">
        <v>1</v>
      </c>
      <c r="F88" s="32">
        <v>4</v>
      </c>
      <c r="G88" s="32">
        <v>466</v>
      </c>
      <c r="H88" s="33">
        <f>G88/800</f>
        <v>0.5825</v>
      </c>
      <c r="I88" s="34"/>
      <c r="J88" s="35"/>
      <c r="K88" s="35"/>
      <c r="L88" s="36">
        <f>K88/600</f>
        <v>0</v>
      </c>
      <c r="M88" s="37"/>
      <c r="N88" s="39"/>
      <c r="O88" s="39"/>
      <c r="P88" s="40">
        <f>O88/600</f>
        <v>0</v>
      </c>
      <c r="Q88" s="41">
        <f>Z88</f>
        <v>0.29125</v>
      </c>
      <c r="S88" s="43">
        <f>H88</f>
        <v>0.5825</v>
      </c>
      <c r="T88" s="43">
        <f>L88</f>
        <v>0</v>
      </c>
      <c r="U88" s="43">
        <f>P88</f>
        <v>0</v>
      </c>
      <c r="V88" s="44"/>
      <c r="W88" s="43">
        <f>LARGE(S88:U88,1)</f>
        <v>0.5825</v>
      </c>
      <c r="X88" s="43">
        <f>LARGE(S88:U88,2)</f>
        <v>0</v>
      </c>
      <c r="Y88" s="43">
        <f>SUM(W88:X88)</f>
        <v>0.5825</v>
      </c>
      <c r="Z88" s="43">
        <f>Y88/2</f>
        <v>0.29125</v>
      </c>
    </row>
    <row r="89" spans="1:26" s="42" customFormat="1" ht="30" customHeight="1">
      <c r="A89" s="45">
        <f t="shared" si="1"/>
        <v>85</v>
      </c>
      <c r="B89" s="46" t="s">
        <v>389</v>
      </c>
      <c r="C89" s="47" t="s">
        <v>364</v>
      </c>
      <c r="D89" s="48" t="s">
        <v>303</v>
      </c>
      <c r="E89" s="31">
        <v>0</v>
      </c>
      <c r="F89" s="32">
        <v>3</v>
      </c>
      <c r="G89" s="32">
        <v>446</v>
      </c>
      <c r="H89" s="33">
        <f>G89/800</f>
        <v>0.5575</v>
      </c>
      <c r="I89" s="34"/>
      <c r="J89" s="35"/>
      <c r="K89" s="35"/>
      <c r="L89" s="36">
        <f>K89/600</f>
        <v>0</v>
      </c>
      <c r="M89" s="37"/>
      <c r="N89" s="39"/>
      <c r="O89" s="39"/>
      <c r="P89" s="40">
        <f>O89/600</f>
        <v>0</v>
      </c>
      <c r="Q89" s="41">
        <f>Z89</f>
        <v>0.27875</v>
      </c>
      <c r="S89" s="43">
        <f>H89</f>
        <v>0.5575</v>
      </c>
      <c r="T89" s="43">
        <f>L89</f>
        <v>0</v>
      </c>
      <c r="U89" s="43">
        <f>P89</f>
        <v>0</v>
      </c>
      <c r="V89" s="44"/>
      <c r="W89" s="43">
        <f>LARGE(S89:U89,1)</f>
        <v>0.5575</v>
      </c>
      <c r="X89" s="43">
        <f>LARGE(S89:U89,2)</f>
        <v>0</v>
      </c>
      <c r="Y89" s="43">
        <f>SUM(W89:X89)</f>
        <v>0.5575</v>
      </c>
      <c r="Z89" s="43">
        <f>Y89/2</f>
        <v>0.27875</v>
      </c>
    </row>
    <row r="90" spans="1:26" s="42" customFormat="1" ht="30" customHeight="1">
      <c r="A90" s="45">
        <f t="shared" si="1"/>
        <v>86</v>
      </c>
      <c r="B90" s="46" t="s">
        <v>224</v>
      </c>
      <c r="C90" s="47" t="s">
        <v>390</v>
      </c>
      <c r="D90" s="48" t="s">
        <v>226</v>
      </c>
      <c r="E90" s="31">
        <v>0</v>
      </c>
      <c r="F90" s="32">
        <v>7</v>
      </c>
      <c r="G90" s="32">
        <v>442</v>
      </c>
      <c r="H90" s="33">
        <f>G90/800</f>
        <v>0.5525</v>
      </c>
      <c r="I90" s="34"/>
      <c r="J90" s="35"/>
      <c r="K90" s="35"/>
      <c r="L90" s="36">
        <f>K90/600</f>
        <v>0</v>
      </c>
      <c r="M90" s="37"/>
      <c r="N90" s="39"/>
      <c r="O90" s="39"/>
      <c r="P90" s="40">
        <f>O90/600</f>
        <v>0</v>
      </c>
      <c r="Q90" s="41">
        <f>Z90</f>
        <v>0.27625</v>
      </c>
      <c r="S90" s="43">
        <f>H90</f>
        <v>0.5525</v>
      </c>
      <c r="T90" s="43">
        <f>L90</f>
        <v>0</v>
      </c>
      <c r="U90" s="43">
        <f>P90</f>
        <v>0</v>
      </c>
      <c r="V90" s="44"/>
      <c r="W90" s="43">
        <f>LARGE(S90:U90,1)</f>
        <v>0.5525</v>
      </c>
      <c r="X90" s="43">
        <f>LARGE(S90:U90,2)</f>
        <v>0</v>
      </c>
      <c r="Y90" s="43">
        <f>SUM(W90:X90)</f>
        <v>0.5525</v>
      </c>
      <c r="Z90" s="43">
        <f>Y90/2</f>
        <v>0.27625</v>
      </c>
    </row>
    <row r="91" spans="1:26" s="42" customFormat="1" ht="30" customHeight="1">
      <c r="A91" s="45">
        <f t="shared" si="1"/>
        <v>87</v>
      </c>
      <c r="B91" s="46" t="s">
        <v>391</v>
      </c>
      <c r="C91" s="47" t="s">
        <v>68</v>
      </c>
      <c r="D91" s="48" t="s">
        <v>60</v>
      </c>
      <c r="E91" s="31">
        <v>0</v>
      </c>
      <c r="F91" s="32">
        <v>4</v>
      </c>
      <c r="G91" s="32">
        <v>426</v>
      </c>
      <c r="H91" s="33">
        <f>G91/800</f>
        <v>0.5325</v>
      </c>
      <c r="I91" s="34"/>
      <c r="J91" s="35"/>
      <c r="K91" s="35"/>
      <c r="L91" s="36">
        <f>K91/600</f>
        <v>0</v>
      </c>
      <c r="M91" s="37"/>
      <c r="N91" s="39"/>
      <c r="O91" s="39"/>
      <c r="P91" s="40">
        <f>O91/600</f>
        <v>0</v>
      </c>
      <c r="Q91" s="41">
        <f>Z91</f>
        <v>0.26625</v>
      </c>
      <c r="S91" s="43">
        <f>H91</f>
        <v>0.5325</v>
      </c>
      <c r="T91" s="43">
        <f>L91</f>
        <v>0</v>
      </c>
      <c r="U91" s="43">
        <f>P91</f>
        <v>0</v>
      </c>
      <c r="V91" s="44"/>
      <c r="W91" s="43">
        <f>LARGE(S91:U91,1)</f>
        <v>0.5325</v>
      </c>
      <c r="X91" s="43">
        <f>LARGE(S91:U91,2)</f>
        <v>0</v>
      </c>
      <c r="Y91" s="43">
        <f>SUM(W91:X91)</f>
        <v>0.5325</v>
      </c>
      <c r="Z91" s="43">
        <f>Y91/2</f>
        <v>0.26625</v>
      </c>
    </row>
    <row r="92" spans="1:26" s="42" customFormat="1" ht="30" customHeight="1">
      <c r="A92" s="45">
        <f t="shared" si="1"/>
        <v>88</v>
      </c>
      <c r="B92" s="46" t="s">
        <v>392</v>
      </c>
      <c r="C92" s="47" t="s">
        <v>344</v>
      </c>
      <c r="D92" s="48" t="s">
        <v>21</v>
      </c>
      <c r="E92" s="31">
        <v>0</v>
      </c>
      <c r="F92" s="32">
        <v>0</v>
      </c>
      <c r="G92" s="32">
        <v>424</v>
      </c>
      <c r="H92" s="33">
        <f>G92/800</f>
        <v>0.53</v>
      </c>
      <c r="I92" s="34"/>
      <c r="J92" s="35"/>
      <c r="K92" s="35"/>
      <c r="L92" s="36">
        <f>K92/600</f>
        <v>0</v>
      </c>
      <c r="M92" s="37"/>
      <c r="N92" s="39"/>
      <c r="O92" s="39"/>
      <c r="P92" s="40">
        <f>O92/600</f>
        <v>0</v>
      </c>
      <c r="Q92" s="41">
        <f>Z92</f>
        <v>0.265</v>
      </c>
      <c r="S92" s="43">
        <f aca="true" t="shared" si="2" ref="S92:S96">H92</f>
        <v>0.53</v>
      </c>
      <c r="T92" s="43">
        <f aca="true" t="shared" si="3" ref="T92:T96">L92</f>
        <v>0</v>
      </c>
      <c r="U92" s="43">
        <f aca="true" t="shared" si="4" ref="U92:U96">P92</f>
        <v>0</v>
      </c>
      <c r="V92" s="44"/>
      <c r="W92" s="43">
        <f aca="true" t="shared" si="5" ref="W92:W96">LARGE(S92:U92,1)</f>
        <v>0.53</v>
      </c>
      <c r="X92" s="43">
        <f aca="true" t="shared" si="6" ref="X92:X96">LARGE(S92:U92,2)</f>
        <v>0</v>
      </c>
      <c r="Y92" s="43">
        <f aca="true" t="shared" si="7" ref="Y92:Y96">SUM(W92:X92)</f>
        <v>0.53</v>
      </c>
      <c r="Z92" s="43">
        <f aca="true" t="shared" si="8" ref="Z92:Z96">Y92/2</f>
        <v>0.265</v>
      </c>
    </row>
    <row r="93" spans="1:26" s="42" customFormat="1" ht="30" customHeight="1">
      <c r="A93" s="45">
        <f t="shared" si="1"/>
        <v>89</v>
      </c>
      <c r="B93" s="46" t="s">
        <v>393</v>
      </c>
      <c r="C93" s="47" t="s">
        <v>394</v>
      </c>
      <c r="D93" s="48"/>
      <c r="E93" s="31">
        <v>3</v>
      </c>
      <c r="F93" s="32">
        <v>3</v>
      </c>
      <c r="G93" s="32">
        <v>416</v>
      </c>
      <c r="H93" s="33">
        <f>G93/800</f>
        <v>0.52</v>
      </c>
      <c r="I93" s="34"/>
      <c r="J93" s="35"/>
      <c r="K93" s="35"/>
      <c r="L93" s="36">
        <f>K93/600</f>
        <v>0</v>
      </c>
      <c r="M93" s="37"/>
      <c r="N93" s="39"/>
      <c r="O93" s="39"/>
      <c r="P93" s="40">
        <f>O93/600</f>
        <v>0</v>
      </c>
      <c r="Q93" s="41">
        <f>Z93</f>
        <v>0.26</v>
      </c>
      <c r="S93" s="43">
        <f t="shared" si="2"/>
        <v>0.52</v>
      </c>
      <c r="T93" s="43">
        <f t="shared" si="3"/>
        <v>0</v>
      </c>
      <c r="U93" s="43">
        <f t="shared" si="4"/>
        <v>0</v>
      </c>
      <c r="V93" s="44"/>
      <c r="W93" s="43">
        <f t="shared" si="5"/>
        <v>0.52</v>
      </c>
      <c r="X93" s="43">
        <f t="shared" si="6"/>
        <v>0</v>
      </c>
      <c r="Y93" s="43">
        <f t="shared" si="7"/>
        <v>0.52</v>
      </c>
      <c r="Z93" s="43">
        <f t="shared" si="8"/>
        <v>0.26</v>
      </c>
    </row>
    <row r="94" spans="1:26" s="42" customFormat="1" ht="30" customHeight="1">
      <c r="A94" s="45">
        <f t="shared" si="1"/>
        <v>90</v>
      </c>
      <c r="B94" s="46" t="s">
        <v>395</v>
      </c>
      <c r="C94" s="47" t="s">
        <v>93</v>
      </c>
      <c r="D94" s="48" t="s">
        <v>187</v>
      </c>
      <c r="E94" s="31">
        <v>3</v>
      </c>
      <c r="F94" s="32">
        <v>2</v>
      </c>
      <c r="G94" s="32">
        <v>398</v>
      </c>
      <c r="H94" s="33">
        <f>G94/800</f>
        <v>0.4975</v>
      </c>
      <c r="I94" s="34"/>
      <c r="J94" s="35"/>
      <c r="K94" s="35"/>
      <c r="L94" s="36">
        <f>K94/600</f>
        <v>0</v>
      </c>
      <c r="M94" s="37"/>
      <c r="N94" s="39"/>
      <c r="O94" s="39"/>
      <c r="P94" s="40">
        <f>O94/600</f>
        <v>0</v>
      </c>
      <c r="Q94" s="41">
        <f>Z94</f>
        <v>0.24875</v>
      </c>
      <c r="S94" s="43">
        <f t="shared" si="2"/>
        <v>0.4975</v>
      </c>
      <c r="T94" s="43">
        <f t="shared" si="3"/>
        <v>0</v>
      </c>
      <c r="U94" s="43">
        <f t="shared" si="4"/>
        <v>0</v>
      </c>
      <c r="V94" s="44"/>
      <c r="W94" s="43">
        <f t="shared" si="5"/>
        <v>0.4975</v>
      </c>
      <c r="X94" s="43">
        <f t="shared" si="6"/>
        <v>0</v>
      </c>
      <c r="Y94" s="43">
        <f t="shared" si="7"/>
        <v>0.4975</v>
      </c>
      <c r="Z94" s="43">
        <f t="shared" si="8"/>
        <v>0.24875</v>
      </c>
    </row>
    <row r="95" spans="1:26" s="42" customFormat="1" ht="30" customHeight="1">
      <c r="A95" s="45">
        <f t="shared" si="1"/>
        <v>91</v>
      </c>
      <c r="B95" s="46" t="s">
        <v>396</v>
      </c>
      <c r="C95" s="47" t="s">
        <v>43</v>
      </c>
      <c r="D95" s="48" t="s">
        <v>187</v>
      </c>
      <c r="E95" s="31">
        <v>0</v>
      </c>
      <c r="F95" s="32">
        <v>3</v>
      </c>
      <c r="G95" s="32">
        <v>384</v>
      </c>
      <c r="H95" s="33">
        <f>G95/800</f>
        <v>0.48</v>
      </c>
      <c r="I95" s="34"/>
      <c r="J95" s="35"/>
      <c r="K95" s="35"/>
      <c r="L95" s="36">
        <f>K95/600</f>
        <v>0</v>
      </c>
      <c r="M95" s="37"/>
      <c r="N95" s="39"/>
      <c r="O95" s="39"/>
      <c r="P95" s="40">
        <f>O95/600</f>
        <v>0</v>
      </c>
      <c r="Q95" s="41">
        <f>Z95</f>
        <v>0.24</v>
      </c>
      <c r="S95" s="43">
        <f t="shared" si="2"/>
        <v>0.48</v>
      </c>
      <c r="T95" s="43">
        <f t="shared" si="3"/>
        <v>0</v>
      </c>
      <c r="U95" s="43">
        <f t="shared" si="4"/>
        <v>0</v>
      </c>
      <c r="V95" s="44"/>
      <c r="W95" s="43">
        <f t="shared" si="5"/>
        <v>0.48</v>
      </c>
      <c r="X95" s="43">
        <f t="shared" si="6"/>
        <v>0</v>
      </c>
      <c r="Y95" s="43">
        <f t="shared" si="7"/>
        <v>0.48</v>
      </c>
      <c r="Z95" s="43">
        <f t="shared" si="8"/>
        <v>0.24</v>
      </c>
    </row>
    <row r="96" spans="1:26" s="42" customFormat="1" ht="30" customHeight="1">
      <c r="A96" s="45">
        <f t="shared" si="1"/>
        <v>92</v>
      </c>
      <c r="B96" s="46" t="s">
        <v>224</v>
      </c>
      <c r="C96" s="47" t="s">
        <v>373</v>
      </c>
      <c r="D96" s="48" t="s">
        <v>397</v>
      </c>
      <c r="E96" s="31">
        <v>0</v>
      </c>
      <c r="F96" s="32">
        <v>4</v>
      </c>
      <c r="G96" s="32">
        <v>378</v>
      </c>
      <c r="H96" s="33">
        <f>G96/800</f>
        <v>0.4725</v>
      </c>
      <c r="I96" s="34"/>
      <c r="J96" s="35"/>
      <c r="K96" s="35"/>
      <c r="L96" s="36">
        <f>K96/600</f>
        <v>0</v>
      </c>
      <c r="M96" s="37"/>
      <c r="N96" s="39"/>
      <c r="O96" s="39"/>
      <c r="P96" s="40">
        <f>O96/600</f>
        <v>0</v>
      </c>
      <c r="Q96" s="41">
        <f>Z96</f>
        <v>0.23625</v>
      </c>
      <c r="S96" s="43">
        <f t="shared" si="2"/>
        <v>0.4725</v>
      </c>
      <c r="T96" s="43">
        <f t="shared" si="3"/>
        <v>0</v>
      </c>
      <c r="U96" s="43">
        <f t="shared" si="4"/>
        <v>0</v>
      </c>
      <c r="V96" s="44"/>
      <c r="W96" s="43">
        <f t="shared" si="5"/>
        <v>0.4725</v>
      </c>
      <c r="X96" s="43">
        <f t="shared" si="6"/>
        <v>0</v>
      </c>
      <c r="Y96" s="43">
        <f t="shared" si="7"/>
        <v>0.4725</v>
      </c>
      <c r="Z96" s="43">
        <f t="shared" si="8"/>
        <v>0.23625</v>
      </c>
    </row>
    <row r="97" spans="1:26" s="42" customFormat="1" ht="30" customHeight="1">
      <c r="A97" s="45">
        <f t="shared" si="1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1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1"/>
        <v>95</v>
      </c>
      <c r="B99" s="46"/>
      <c r="C99" s="47"/>
      <c r="D99" s="48"/>
      <c r="E99" s="32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7"/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Z228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U3" sqref="U3"/>
    </sheetView>
  </sheetViews>
  <sheetFormatPr defaultColWidth="9.140625" defaultRowHeight="12.75"/>
  <cols>
    <col min="1" max="1" width="3.421875" style="1" customWidth="1"/>
    <col min="2" max="2" width="21.421875" style="2" customWidth="1"/>
    <col min="3" max="3" width="22.8515625" style="2" customWidth="1"/>
    <col min="4" max="4" width="37.421875" style="0" customWidth="1"/>
    <col min="5" max="5" width="6.00390625" style="0" customWidth="1"/>
    <col min="6" max="6" width="6.421875" style="0" customWidth="1"/>
    <col min="7" max="7" width="8.00390625" style="0" customWidth="1"/>
    <col min="8" max="8" width="11.421875" style="0" customWidth="1"/>
    <col min="9" max="9" width="5.8515625" style="0" customWidth="1"/>
    <col min="10" max="10" width="5.2812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6.7109375" style="0" customWidth="1"/>
    <col min="15" max="15" width="6.421875" style="0" customWidth="1"/>
    <col min="16" max="16" width="11.421875" style="0" customWidth="1"/>
    <col min="17" max="17" width="14.42187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398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399</v>
      </c>
      <c r="F3" s="9"/>
      <c r="G3" s="9"/>
      <c r="H3" s="9"/>
      <c r="I3" s="10" t="s">
        <v>130</v>
      </c>
      <c r="J3" s="10"/>
      <c r="K3" s="10"/>
      <c r="L3" s="10"/>
      <c r="M3" s="11" t="s">
        <v>400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27">
        <f>1</f>
        <v>1</v>
      </c>
      <c r="B5" s="28" t="s">
        <v>401</v>
      </c>
      <c r="C5" s="29" t="s">
        <v>402</v>
      </c>
      <c r="D5" s="65" t="s">
        <v>403</v>
      </c>
      <c r="E5" s="31">
        <v>1</v>
      </c>
      <c r="F5" s="32">
        <v>10</v>
      </c>
      <c r="G5" s="32">
        <v>598</v>
      </c>
      <c r="H5" s="33">
        <f>G5/800</f>
        <v>0.7475</v>
      </c>
      <c r="I5" s="34">
        <v>4</v>
      </c>
      <c r="J5" s="35">
        <v>5</v>
      </c>
      <c r="K5" s="35">
        <v>456</v>
      </c>
      <c r="L5" s="36">
        <f>K5/600</f>
        <v>0.76</v>
      </c>
      <c r="M5" s="37"/>
      <c r="N5" s="38"/>
      <c r="O5" s="39"/>
      <c r="P5" s="40">
        <f>O5/600</f>
        <v>0</v>
      </c>
      <c r="Q5" s="41">
        <f>Z5</f>
        <v>0.75375</v>
      </c>
      <c r="S5" s="43">
        <f>H5</f>
        <v>0.7475</v>
      </c>
      <c r="T5" s="43">
        <f>L5</f>
        <v>0.76</v>
      </c>
      <c r="U5" s="43">
        <f>P5</f>
        <v>0</v>
      </c>
      <c r="V5" s="44"/>
      <c r="W5" s="43">
        <f>LARGE(S5:U5,1)</f>
        <v>0.76</v>
      </c>
      <c r="X5" s="43">
        <f>LARGE(S5:U5,2)</f>
        <v>0.7475</v>
      </c>
      <c r="Y5" s="43">
        <f>SUM(W5:X5)</f>
        <v>1.5075</v>
      </c>
      <c r="Z5" s="43">
        <f>Y5/2</f>
        <v>0.75375</v>
      </c>
    </row>
    <row r="6" spans="1:26" s="42" customFormat="1" ht="30" customHeight="1">
      <c r="A6" s="27">
        <f>A5+1</f>
        <v>2</v>
      </c>
      <c r="B6" s="28" t="s">
        <v>404</v>
      </c>
      <c r="C6" s="29" t="s">
        <v>405</v>
      </c>
      <c r="D6" s="30" t="s">
        <v>21</v>
      </c>
      <c r="E6" s="31">
        <v>3</v>
      </c>
      <c r="F6" s="32">
        <v>9</v>
      </c>
      <c r="G6" s="32">
        <v>564</v>
      </c>
      <c r="H6" s="33">
        <f>G6/800</f>
        <v>0.705</v>
      </c>
      <c r="I6" s="34"/>
      <c r="J6" s="35"/>
      <c r="K6" s="35"/>
      <c r="L6" s="36">
        <f>K6/600</f>
        <v>0</v>
      </c>
      <c r="M6" s="37">
        <v>4</v>
      </c>
      <c r="N6" s="39">
        <v>11</v>
      </c>
      <c r="O6" s="39">
        <v>456</v>
      </c>
      <c r="P6" s="40">
        <f>O6/600</f>
        <v>0.76</v>
      </c>
      <c r="Q6" s="41">
        <f>Z6</f>
        <v>0.7324999999999999</v>
      </c>
      <c r="S6" s="43">
        <f>H6</f>
        <v>0.705</v>
      </c>
      <c r="T6" s="43">
        <f>L6</f>
        <v>0</v>
      </c>
      <c r="U6" s="43">
        <f>P6</f>
        <v>0.76</v>
      </c>
      <c r="V6" s="44"/>
      <c r="W6" s="43">
        <f>LARGE(S6:U6,1)</f>
        <v>0.76</v>
      </c>
      <c r="X6" s="43">
        <f>LARGE(S6:U6,2)</f>
        <v>0.705</v>
      </c>
      <c r="Y6" s="43">
        <f>SUM(W6:X6)</f>
        <v>1.4649999999999999</v>
      </c>
      <c r="Z6" s="43">
        <f>Y6/2</f>
        <v>0.7324999999999999</v>
      </c>
    </row>
    <row r="7" spans="1:26" s="42" customFormat="1" ht="30" customHeight="1">
      <c r="A7" s="27">
        <f aca="true" t="shared" si="0" ref="A7:A70">A6+1</f>
        <v>3</v>
      </c>
      <c r="B7" s="28" t="s">
        <v>285</v>
      </c>
      <c r="C7" s="29" t="s">
        <v>402</v>
      </c>
      <c r="D7" s="30" t="s">
        <v>58</v>
      </c>
      <c r="E7" s="31">
        <v>0</v>
      </c>
      <c r="F7" s="32">
        <v>8</v>
      </c>
      <c r="G7" s="32">
        <v>516</v>
      </c>
      <c r="H7" s="33">
        <f>G7/800</f>
        <v>0.645</v>
      </c>
      <c r="I7" s="34">
        <v>2</v>
      </c>
      <c r="J7" s="35">
        <v>4</v>
      </c>
      <c r="K7" s="35">
        <v>414</v>
      </c>
      <c r="L7" s="36">
        <f>K7/600</f>
        <v>0.69</v>
      </c>
      <c r="M7" s="37"/>
      <c r="N7" s="49"/>
      <c r="O7" s="39"/>
      <c r="P7" s="40">
        <f>O7/600</f>
        <v>0</v>
      </c>
      <c r="Q7" s="41">
        <f>Z7</f>
        <v>0.6675</v>
      </c>
      <c r="S7" s="43">
        <f>H7</f>
        <v>0.645</v>
      </c>
      <c r="T7" s="43">
        <f>L7</f>
        <v>0.69</v>
      </c>
      <c r="U7" s="43">
        <f>P7</f>
        <v>0</v>
      </c>
      <c r="V7" s="44"/>
      <c r="W7" s="43">
        <f>LARGE(S7:U7,1)</f>
        <v>0.69</v>
      </c>
      <c r="X7" s="43">
        <f>LARGE(S7:U7,2)</f>
        <v>0.645</v>
      </c>
      <c r="Y7" s="43">
        <f>SUM(W7:X7)</f>
        <v>1.335</v>
      </c>
      <c r="Z7" s="43">
        <f>Y7/2</f>
        <v>0.6675</v>
      </c>
    </row>
    <row r="8" spans="1:26" s="42" customFormat="1" ht="35.25" customHeight="1">
      <c r="A8" s="45">
        <f t="shared" si="0"/>
        <v>4</v>
      </c>
      <c r="B8" s="46" t="s">
        <v>406</v>
      </c>
      <c r="C8" s="47" t="s">
        <v>407</v>
      </c>
      <c r="D8" s="48" t="s">
        <v>156</v>
      </c>
      <c r="E8" s="31">
        <v>1</v>
      </c>
      <c r="F8" s="32">
        <v>6</v>
      </c>
      <c r="G8" s="32">
        <v>474</v>
      </c>
      <c r="H8" s="33">
        <f>G8/800</f>
        <v>0.5925</v>
      </c>
      <c r="I8" s="34">
        <v>2</v>
      </c>
      <c r="J8" s="35">
        <v>3</v>
      </c>
      <c r="K8" s="35">
        <v>396</v>
      </c>
      <c r="L8" s="36">
        <f>K8/600</f>
        <v>0.66</v>
      </c>
      <c r="M8" s="37">
        <v>1</v>
      </c>
      <c r="N8" s="39">
        <v>3</v>
      </c>
      <c r="O8" s="39">
        <v>344</v>
      </c>
      <c r="P8" s="40">
        <f>O8/600</f>
        <v>0.5733333333333334</v>
      </c>
      <c r="Q8" s="41">
        <f>Z8</f>
        <v>0.62625</v>
      </c>
      <c r="S8" s="43">
        <f>H8</f>
        <v>0.5925</v>
      </c>
      <c r="T8" s="43">
        <f>L8</f>
        <v>0.66</v>
      </c>
      <c r="U8" s="43">
        <f>P8</f>
        <v>0.5733333333333334</v>
      </c>
      <c r="V8" s="44"/>
      <c r="W8" s="43">
        <f>LARGE(S8:U8,1)</f>
        <v>0.66</v>
      </c>
      <c r="X8" s="43">
        <f>LARGE(S8:U8,2)</f>
        <v>0.5925</v>
      </c>
      <c r="Y8" s="43">
        <f>SUM(W8:X8)</f>
        <v>1.2525</v>
      </c>
      <c r="Z8" s="43">
        <f>Y8/2</f>
        <v>0.62625</v>
      </c>
    </row>
    <row r="9" spans="1:26" s="42" customFormat="1" ht="33" customHeight="1">
      <c r="A9" s="45">
        <f t="shared" si="0"/>
        <v>5</v>
      </c>
      <c r="B9" s="46" t="s">
        <v>408</v>
      </c>
      <c r="C9" s="47" t="s">
        <v>409</v>
      </c>
      <c r="D9" s="48"/>
      <c r="E9" s="31">
        <v>0</v>
      </c>
      <c r="F9" s="32">
        <v>9</v>
      </c>
      <c r="G9" s="32">
        <v>460</v>
      </c>
      <c r="H9" s="33">
        <f>G9/800</f>
        <v>0.575</v>
      </c>
      <c r="I9" s="34">
        <v>0</v>
      </c>
      <c r="J9" s="35">
        <v>6</v>
      </c>
      <c r="K9" s="35">
        <v>394</v>
      </c>
      <c r="L9" s="36">
        <f>K9/600</f>
        <v>0.6566666666666666</v>
      </c>
      <c r="M9" s="37">
        <v>1</v>
      </c>
      <c r="N9" s="39">
        <v>1</v>
      </c>
      <c r="O9" s="39">
        <v>254</v>
      </c>
      <c r="P9" s="40">
        <f>O9/600</f>
        <v>0.42333333333333334</v>
      </c>
      <c r="Q9" s="41">
        <f>Z9</f>
        <v>0.6158333333333332</v>
      </c>
      <c r="S9" s="43">
        <f>H9</f>
        <v>0.575</v>
      </c>
      <c r="T9" s="43">
        <f>L9</f>
        <v>0.6566666666666666</v>
      </c>
      <c r="U9" s="43">
        <f>P9</f>
        <v>0.42333333333333334</v>
      </c>
      <c r="V9" s="44"/>
      <c r="W9" s="43">
        <f>LARGE(S9:U9,1)</f>
        <v>0.6566666666666666</v>
      </c>
      <c r="X9" s="43">
        <f>LARGE(S9:U9,2)</f>
        <v>0.575</v>
      </c>
      <c r="Y9" s="43">
        <f>SUM(W9:X9)</f>
        <v>1.2316666666666665</v>
      </c>
      <c r="Z9" s="43">
        <f>Y9/2</f>
        <v>0.6158333333333332</v>
      </c>
    </row>
    <row r="10" spans="1:26" s="42" customFormat="1" ht="30" customHeight="1">
      <c r="A10" s="45">
        <f t="shared" si="0"/>
        <v>6</v>
      </c>
      <c r="B10" s="46" t="s">
        <v>410</v>
      </c>
      <c r="C10" s="47" t="s">
        <v>411</v>
      </c>
      <c r="D10" s="48"/>
      <c r="E10" s="31"/>
      <c r="F10" s="32"/>
      <c r="G10" s="32"/>
      <c r="H10" s="33">
        <f>G10/800</f>
        <v>0</v>
      </c>
      <c r="I10" s="34">
        <v>1</v>
      </c>
      <c r="J10" s="35">
        <v>2</v>
      </c>
      <c r="K10" s="35">
        <v>318</v>
      </c>
      <c r="L10" s="36">
        <f>K10/600</f>
        <v>0.53</v>
      </c>
      <c r="M10" s="37">
        <v>1</v>
      </c>
      <c r="N10" s="39">
        <v>2</v>
      </c>
      <c r="O10" s="39">
        <v>286</v>
      </c>
      <c r="P10" s="40">
        <f>O10/600</f>
        <v>0.4766666666666667</v>
      </c>
      <c r="Q10" s="41">
        <f>Z10</f>
        <v>0.5033333333333334</v>
      </c>
      <c r="S10" s="43">
        <f>H10</f>
        <v>0</v>
      </c>
      <c r="T10" s="43">
        <f>L10</f>
        <v>0.53</v>
      </c>
      <c r="U10" s="43">
        <f>P10</f>
        <v>0.4766666666666667</v>
      </c>
      <c r="V10" s="44"/>
      <c r="W10" s="43">
        <f>LARGE(S10:U10,1)</f>
        <v>0.53</v>
      </c>
      <c r="X10" s="43">
        <f>LARGE(S10:U10,2)</f>
        <v>0.4766666666666667</v>
      </c>
      <c r="Y10" s="43">
        <f>SUM(W10:X10)</f>
        <v>1.0066666666666668</v>
      </c>
      <c r="Z10" s="43">
        <f>Y10/2</f>
        <v>0.5033333333333334</v>
      </c>
    </row>
    <row r="11" spans="1:26" s="42" customFormat="1" ht="30" customHeight="1">
      <c r="A11" s="45">
        <f t="shared" si="0"/>
        <v>7</v>
      </c>
      <c r="B11" s="46" t="s">
        <v>270</v>
      </c>
      <c r="C11" s="47" t="s">
        <v>412</v>
      </c>
      <c r="D11" s="48" t="s">
        <v>159</v>
      </c>
      <c r="E11" s="31"/>
      <c r="F11" s="32"/>
      <c r="G11" s="32"/>
      <c r="H11" s="33">
        <f>G11/800</f>
        <v>0</v>
      </c>
      <c r="I11" s="34">
        <v>1</v>
      </c>
      <c r="J11" s="35">
        <v>2</v>
      </c>
      <c r="K11" s="35">
        <v>296</v>
      </c>
      <c r="L11" s="36">
        <f>K11/600</f>
        <v>0.49333333333333335</v>
      </c>
      <c r="M11" s="37">
        <v>0</v>
      </c>
      <c r="N11" s="39">
        <v>2</v>
      </c>
      <c r="O11" s="39">
        <v>298</v>
      </c>
      <c r="P11" s="40">
        <f>O11/600</f>
        <v>0.49666666666666665</v>
      </c>
      <c r="Q11" s="41">
        <f>Z11</f>
        <v>0.495</v>
      </c>
      <c r="S11" s="43">
        <f>H11</f>
        <v>0</v>
      </c>
      <c r="T11" s="43">
        <f>L11</f>
        <v>0.49333333333333335</v>
      </c>
      <c r="U11" s="43">
        <f>P11</f>
        <v>0.49666666666666665</v>
      </c>
      <c r="V11" s="44"/>
      <c r="W11" s="43">
        <f>LARGE(S11:U11,1)</f>
        <v>0.49666666666666665</v>
      </c>
      <c r="X11" s="43">
        <f>LARGE(S11:U11,2)</f>
        <v>0.49333333333333335</v>
      </c>
      <c r="Y11" s="43">
        <f>SUM(W11:X11)</f>
        <v>0.99</v>
      </c>
      <c r="Z11" s="43">
        <f>Y11/2</f>
        <v>0.495</v>
      </c>
    </row>
    <row r="12" spans="1:26" s="42" customFormat="1" ht="30" customHeight="1">
      <c r="A12" s="45">
        <f t="shared" si="0"/>
        <v>8</v>
      </c>
      <c r="B12" s="46" t="s">
        <v>413</v>
      </c>
      <c r="C12" s="47" t="s">
        <v>414</v>
      </c>
      <c r="D12" s="48" t="s">
        <v>415</v>
      </c>
      <c r="E12" s="31"/>
      <c r="F12" s="32"/>
      <c r="G12" s="32"/>
      <c r="H12" s="33">
        <f>G12/800</f>
        <v>0</v>
      </c>
      <c r="I12" s="34">
        <v>0</v>
      </c>
      <c r="J12" s="35">
        <v>4</v>
      </c>
      <c r="K12" s="35">
        <v>430</v>
      </c>
      <c r="L12" s="36">
        <f>K12/600</f>
        <v>0.7166666666666667</v>
      </c>
      <c r="M12" s="37"/>
      <c r="N12" s="39"/>
      <c r="O12" s="39"/>
      <c r="P12" s="40">
        <f>O12/600</f>
        <v>0</v>
      </c>
      <c r="Q12" s="41">
        <f>Z12</f>
        <v>0.35833333333333334</v>
      </c>
      <c r="S12" s="43">
        <f>H12</f>
        <v>0</v>
      </c>
      <c r="T12" s="43">
        <f>L12</f>
        <v>0.7166666666666667</v>
      </c>
      <c r="U12" s="43">
        <f>P12</f>
        <v>0</v>
      </c>
      <c r="V12" s="44"/>
      <c r="W12" s="43">
        <f>LARGE(S12:U12,1)</f>
        <v>0.7166666666666667</v>
      </c>
      <c r="X12" s="43">
        <f>LARGE(S12:U12,2)</f>
        <v>0</v>
      </c>
      <c r="Y12" s="43">
        <f>SUM(W12:X12)</f>
        <v>0.7166666666666667</v>
      </c>
      <c r="Z12" s="43">
        <f>Y12/2</f>
        <v>0.35833333333333334</v>
      </c>
    </row>
    <row r="13" spans="1:26" s="42" customFormat="1" ht="30" customHeight="1">
      <c r="A13" s="45">
        <f t="shared" si="0"/>
        <v>9</v>
      </c>
      <c r="B13" s="46" t="s">
        <v>416</v>
      </c>
      <c r="C13" s="47" t="s">
        <v>238</v>
      </c>
      <c r="D13" s="48" t="s">
        <v>179</v>
      </c>
      <c r="E13" s="31">
        <v>5</v>
      </c>
      <c r="F13" s="32">
        <v>6</v>
      </c>
      <c r="G13" s="32">
        <v>564</v>
      </c>
      <c r="H13" s="33">
        <f>G13/800</f>
        <v>0.705</v>
      </c>
      <c r="I13" s="34"/>
      <c r="J13" s="35"/>
      <c r="K13" s="35"/>
      <c r="L13" s="36">
        <f>K13/600</f>
        <v>0</v>
      </c>
      <c r="M13" s="37"/>
      <c r="N13" s="39"/>
      <c r="O13" s="39"/>
      <c r="P13" s="40">
        <f>O13/600</f>
        <v>0</v>
      </c>
      <c r="Q13" s="41">
        <f>Z13</f>
        <v>0.3525</v>
      </c>
      <c r="S13" s="43">
        <f>H13</f>
        <v>0.705</v>
      </c>
      <c r="T13" s="43">
        <f>L13</f>
        <v>0</v>
      </c>
      <c r="U13" s="43">
        <f>P13</f>
        <v>0</v>
      </c>
      <c r="V13" s="44"/>
      <c r="W13" s="43">
        <f>LARGE(S13:U13,1)</f>
        <v>0.705</v>
      </c>
      <c r="X13" s="43">
        <f>LARGE(S13:U13,2)</f>
        <v>0</v>
      </c>
      <c r="Y13" s="43">
        <f>SUM(W13:X13)</f>
        <v>0.705</v>
      </c>
      <c r="Z13" s="43">
        <f>Y13/2</f>
        <v>0.3525</v>
      </c>
    </row>
    <row r="14" spans="1:26" s="42" customFormat="1" ht="30" customHeight="1">
      <c r="A14" s="45">
        <f t="shared" si="0"/>
        <v>10</v>
      </c>
      <c r="B14" s="46" t="s">
        <v>417</v>
      </c>
      <c r="C14" s="47" t="s">
        <v>418</v>
      </c>
      <c r="D14" s="48" t="s">
        <v>159</v>
      </c>
      <c r="E14" s="31">
        <v>3</v>
      </c>
      <c r="F14" s="32">
        <v>2</v>
      </c>
      <c r="G14" s="32">
        <v>556</v>
      </c>
      <c r="H14" s="33">
        <f>G14/800</f>
        <v>0.695</v>
      </c>
      <c r="I14" s="34"/>
      <c r="J14" s="35"/>
      <c r="K14" s="35"/>
      <c r="L14" s="36">
        <f>K14/600</f>
        <v>0</v>
      </c>
      <c r="M14" s="37"/>
      <c r="N14" s="39"/>
      <c r="O14" s="39"/>
      <c r="P14" s="40">
        <f>O14/600</f>
        <v>0</v>
      </c>
      <c r="Q14" s="41">
        <f>Z14</f>
        <v>0.3475</v>
      </c>
      <c r="S14" s="43">
        <f>H14</f>
        <v>0.695</v>
      </c>
      <c r="T14" s="43">
        <f>L14</f>
        <v>0</v>
      </c>
      <c r="U14" s="43">
        <f>P14</f>
        <v>0</v>
      </c>
      <c r="V14" s="44"/>
      <c r="W14" s="43">
        <f>LARGE(S14:U14,1)</f>
        <v>0.695</v>
      </c>
      <c r="X14" s="43">
        <f>LARGE(S14:U14,2)</f>
        <v>0</v>
      </c>
      <c r="Y14" s="43">
        <f>SUM(W14:X14)</f>
        <v>0.695</v>
      </c>
      <c r="Z14" s="43">
        <f>Y14/2</f>
        <v>0.3475</v>
      </c>
    </row>
    <row r="15" spans="1:26" s="42" customFormat="1" ht="30" customHeight="1">
      <c r="A15" s="45">
        <f t="shared" si="0"/>
        <v>11</v>
      </c>
      <c r="B15" s="46" t="s">
        <v>309</v>
      </c>
      <c r="C15" s="47" t="s">
        <v>419</v>
      </c>
      <c r="D15" s="48" t="s">
        <v>159</v>
      </c>
      <c r="E15" s="31"/>
      <c r="F15" s="32"/>
      <c r="G15" s="32"/>
      <c r="H15" s="33">
        <f>G15/800</f>
        <v>0</v>
      </c>
      <c r="I15" s="34">
        <v>2</v>
      </c>
      <c r="J15" s="35">
        <v>1</v>
      </c>
      <c r="K15" s="35">
        <v>402</v>
      </c>
      <c r="L15" s="36">
        <f>K15/600</f>
        <v>0.67</v>
      </c>
      <c r="M15" s="37"/>
      <c r="N15" s="39"/>
      <c r="O15" s="39"/>
      <c r="P15" s="40">
        <f>O15/600</f>
        <v>0</v>
      </c>
      <c r="Q15" s="41">
        <f>Z15</f>
        <v>0.335</v>
      </c>
      <c r="S15" s="43">
        <f>H15</f>
        <v>0</v>
      </c>
      <c r="T15" s="43">
        <f>L15</f>
        <v>0.67</v>
      </c>
      <c r="U15" s="43">
        <f>P15</f>
        <v>0</v>
      </c>
      <c r="V15" s="44"/>
      <c r="W15" s="43">
        <f>LARGE(S15:U15,1)</f>
        <v>0.67</v>
      </c>
      <c r="X15" s="43">
        <f>LARGE(S15:U15,2)</f>
        <v>0</v>
      </c>
      <c r="Y15" s="43">
        <f>SUM(W15:X15)</f>
        <v>0.67</v>
      </c>
      <c r="Z15" s="43">
        <f>Y15/2</f>
        <v>0.335</v>
      </c>
    </row>
    <row r="16" spans="1:26" s="42" customFormat="1" ht="30" customHeight="1">
      <c r="A16" s="45">
        <f t="shared" si="0"/>
        <v>12</v>
      </c>
      <c r="B16" s="46" t="s">
        <v>420</v>
      </c>
      <c r="C16" s="47" t="s">
        <v>133</v>
      </c>
      <c r="D16" s="48" t="s">
        <v>421</v>
      </c>
      <c r="E16" s="31">
        <v>2</v>
      </c>
      <c r="F16" s="32">
        <v>7</v>
      </c>
      <c r="G16" s="32">
        <v>532</v>
      </c>
      <c r="H16" s="33">
        <f>G16/800</f>
        <v>0.665</v>
      </c>
      <c r="I16" s="34"/>
      <c r="J16" s="35"/>
      <c r="K16" s="35"/>
      <c r="L16" s="36">
        <f>K16/600</f>
        <v>0</v>
      </c>
      <c r="M16" s="37"/>
      <c r="N16" s="39"/>
      <c r="O16" s="39"/>
      <c r="P16" s="40">
        <f>O16/600</f>
        <v>0</v>
      </c>
      <c r="Q16" s="41">
        <f>Z16</f>
        <v>0.3325</v>
      </c>
      <c r="S16" s="43">
        <f>H16</f>
        <v>0.665</v>
      </c>
      <c r="T16" s="43">
        <f>L16</f>
        <v>0</v>
      </c>
      <c r="U16" s="43">
        <f>P16</f>
        <v>0</v>
      </c>
      <c r="V16" s="44"/>
      <c r="W16" s="43">
        <f>LARGE(S16:U16,1)</f>
        <v>0.665</v>
      </c>
      <c r="X16" s="43">
        <f>LARGE(S16:U16,2)</f>
        <v>0</v>
      </c>
      <c r="Y16" s="43">
        <f>SUM(W16:X16)</f>
        <v>0.665</v>
      </c>
      <c r="Z16" s="43">
        <f>Y16/2</f>
        <v>0.3325</v>
      </c>
    </row>
    <row r="17" spans="1:26" s="42" customFormat="1" ht="33.75" customHeight="1">
      <c r="A17" s="45">
        <f t="shared" si="0"/>
        <v>13</v>
      </c>
      <c r="B17" s="46" t="s">
        <v>313</v>
      </c>
      <c r="C17" s="47" t="s">
        <v>422</v>
      </c>
      <c r="D17" s="48" t="s">
        <v>159</v>
      </c>
      <c r="E17" s="31"/>
      <c r="F17" s="32"/>
      <c r="G17" s="32"/>
      <c r="H17" s="33">
        <f>G17/800</f>
        <v>0</v>
      </c>
      <c r="I17" s="34"/>
      <c r="J17" s="35"/>
      <c r="K17" s="35"/>
      <c r="L17" s="36">
        <f>K17/600</f>
        <v>0</v>
      </c>
      <c r="M17" s="37">
        <v>1</v>
      </c>
      <c r="N17" s="39">
        <v>4</v>
      </c>
      <c r="O17" s="39">
        <v>382</v>
      </c>
      <c r="P17" s="40">
        <f>O17/600</f>
        <v>0.6366666666666667</v>
      </c>
      <c r="Q17" s="41">
        <f>Z17</f>
        <v>0.31833333333333336</v>
      </c>
      <c r="S17" s="43">
        <f>H17</f>
        <v>0</v>
      </c>
      <c r="T17" s="43">
        <f>L17</f>
        <v>0</v>
      </c>
      <c r="U17" s="43">
        <f>P17</f>
        <v>0.6366666666666667</v>
      </c>
      <c r="V17" s="44"/>
      <c r="W17" s="43">
        <f>LARGE(S17:U17,1)</f>
        <v>0.6366666666666667</v>
      </c>
      <c r="X17" s="43">
        <f>LARGE(S17:U17,2)</f>
        <v>0</v>
      </c>
      <c r="Y17" s="43">
        <f>SUM(W17:X17)</f>
        <v>0.6366666666666667</v>
      </c>
      <c r="Z17" s="43">
        <f>Y17/2</f>
        <v>0.31833333333333336</v>
      </c>
    </row>
    <row r="18" spans="1:26" s="42" customFormat="1" ht="30" customHeight="1">
      <c r="A18" s="45">
        <f t="shared" si="0"/>
        <v>14</v>
      </c>
      <c r="B18" s="46" t="s">
        <v>423</v>
      </c>
      <c r="C18" s="47" t="s">
        <v>424</v>
      </c>
      <c r="D18" s="48" t="s">
        <v>425</v>
      </c>
      <c r="E18" s="31"/>
      <c r="F18" s="32"/>
      <c r="G18" s="32"/>
      <c r="H18" s="33">
        <f>G18/800</f>
        <v>0</v>
      </c>
      <c r="I18" s="34"/>
      <c r="J18" s="35"/>
      <c r="K18" s="35"/>
      <c r="L18" s="36">
        <f>K18/600</f>
        <v>0</v>
      </c>
      <c r="M18" s="37">
        <v>0</v>
      </c>
      <c r="N18" s="39">
        <v>5</v>
      </c>
      <c r="O18" s="39">
        <v>364</v>
      </c>
      <c r="P18" s="40">
        <f>O18/600</f>
        <v>0.6066666666666667</v>
      </c>
      <c r="Q18" s="41">
        <f>Z18</f>
        <v>0.30333333333333334</v>
      </c>
      <c r="S18" s="43">
        <f>H18</f>
        <v>0</v>
      </c>
      <c r="T18" s="43">
        <f>L18</f>
        <v>0</v>
      </c>
      <c r="U18" s="43">
        <f>P18</f>
        <v>0.6066666666666667</v>
      </c>
      <c r="V18" s="44"/>
      <c r="W18" s="43">
        <f>LARGE(S18:U18,1)</f>
        <v>0.6066666666666667</v>
      </c>
      <c r="X18" s="43">
        <f>LARGE(S18:U18,2)</f>
        <v>0</v>
      </c>
      <c r="Y18" s="43">
        <f>SUM(W18:X18)</f>
        <v>0.6066666666666667</v>
      </c>
      <c r="Z18" s="43">
        <f>Y18/2</f>
        <v>0.30333333333333334</v>
      </c>
    </row>
    <row r="19" spans="1:26" s="42" customFormat="1" ht="30" customHeight="1">
      <c r="A19" s="45">
        <f t="shared" si="0"/>
        <v>15</v>
      </c>
      <c r="B19" s="46" t="s">
        <v>354</v>
      </c>
      <c r="C19" s="47" t="s">
        <v>426</v>
      </c>
      <c r="D19" s="48" t="s">
        <v>190</v>
      </c>
      <c r="E19" s="31">
        <v>1</v>
      </c>
      <c r="F19" s="32">
        <v>4</v>
      </c>
      <c r="G19" s="32">
        <v>470</v>
      </c>
      <c r="H19" s="33">
        <f>G19/800</f>
        <v>0.5875</v>
      </c>
      <c r="I19" s="34"/>
      <c r="J19" s="35"/>
      <c r="K19" s="35"/>
      <c r="L19" s="36">
        <f>K19/600</f>
        <v>0</v>
      </c>
      <c r="M19" s="37"/>
      <c r="N19" s="39"/>
      <c r="O19" s="39"/>
      <c r="P19" s="40">
        <f>O19/600</f>
        <v>0</v>
      </c>
      <c r="Q19" s="41">
        <f>Z19</f>
        <v>0.29375</v>
      </c>
      <c r="S19" s="43">
        <f>H19</f>
        <v>0.5875</v>
      </c>
      <c r="T19" s="43">
        <f>L19</f>
        <v>0</v>
      </c>
      <c r="U19" s="43">
        <f>P19</f>
        <v>0</v>
      </c>
      <c r="V19" s="44"/>
      <c r="W19" s="43">
        <f>LARGE(S19:U19,1)</f>
        <v>0.5875</v>
      </c>
      <c r="X19" s="43">
        <f>LARGE(S19:U19,2)</f>
        <v>0</v>
      </c>
      <c r="Y19" s="43">
        <f>SUM(W19:X19)</f>
        <v>0.5875</v>
      </c>
      <c r="Z19" s="43">
        <f>Y19/2</f>
        <v>0.29375</v>
      </c>
    </row>
    <row r="20" spans="1:26" s="42" customFormat="1" ht="32.25" customHeight="1">
      <c r="A20" s="45">
        <f t="shared" si="0"/>
        <v>16</v>
      </c>
      <c r="B20" s="46" t="s">
        <v>311</v>
      </c>
      <c r="C20" s="47" t="s">
        <v>427</v>
      </c>
      <c r="D20" s="48" t="s">
        <v>58</v>
      </c>
      <c r="E20" s="31">
        <v>1</v>
      </c>
      <c r="F20" s="32">
        <v>4</v>
      </c>
      <c r="G20" s="32">
        <v>466</v>
      </c>
      <c r="H20" s="33">
        <f>G20/800</f>
        <v>0.5825</v>
      </c>
      <c r="I20" s="34"/>
      <c r="J20" s="35"/>
      <c r="K20" s="35"/>
      <c r="L20" s="36">
        <f>K20/600</f>
        <v>0</v>
      </c>
      <c r="M20" s="37"/>
      <c r="N20" s="39"/>
      <c r="O20" s="39"/>
      <c r="P20" s="40">
        <f>O20/600</f>
        <v>0</v>
      </c>
      <c r="Q20" s="41">
        <f>Z20</f>
        <v>0.29125</v>
      </c>
      <c r="S20" s="43">
        <f>H20</f>
        <v>0.5825</v>
      </c>
      <c r="T20" s="43">
        <f>L20</f>
        <v>0</v>
      </c>
      <c r="U20" s="43">
        <f>P20</f>
        <v>0</v>
      </c>
      <c r="V20" s="44"/>
      <c r="W20" s="43">
        <f>LARGE(S20:U20,1)</f>
        <v>0.5825</v>
      </c>
      <c r="X20" s="43">
        <f>LARGE(S20:U20,2)</f>
        <v>0</v>
      </c>
      <c r="Y20" s="43">
        <f>SUM(W20:X20)</f>
        <v>0.5825</v>
      </c>
      <c r="Z20" s="43">
        <f>Y20/2</f>
        <v>0.29125</v>
      </c>
    </row>
    <row r="21" spans="1:26" s="42" customFormat="1" ht="30" customHeight="1">
      <c r="A21" s="45">
        <f t="shared" si="0"/>
        <v>17</v>
      </c>
      <c r="B21" s="46" t="s">
        <v>428</v>
      </c>
      <c r="C21" s="47" t="s">
        <v>429</v>
      </c>
      <c r="D21" s="48" t="s">
        <v>159</v>
      </c>
      <c r="E21" s="31"/>
      <c r="F21" s="32"/>
      <c r="G21" s="32"/>
      <c r="H21" s="33">
        <f>G21/800</f>
        <v>0</v>
      </c>
      <c r="I21" s="34"/>
      <c r="J21" s="35"/>
      <c r="K21" s="35"/>
      <c r="L21" s="36">
        <f>K21/600</f>
        <v>0</v>
      </c>
      <c r="M21" s="37">
        <v>0</v>
      </c>
      <c r="N21" s="39">
        <v>3</v>
      </c>
      <c r="O21" s="39">
        <v>330</v>
      </c>
      <c r="P21" s="40">
        <f>O21/600</f>
        <v>0.55</v>
      </c>
      <c r="Q21" s="41">
        <f>Z21</f>
        <v>0.275</v>
      </c>
      <c r="S21" s="43">
        <f>H21</f>
        <v>0</v>
      </c>
      <c r="T21" s="43">
        <f>L21</f>
        <v>0</v>
      </c>
      <c r="U21" s="43">
        <f>P21</f>
        <v>0.55</v>
      </c>
      <c r="V21" s="44"/>
      <c r="W21" s="43">
        <f>LARGE(S21:U21,1)</f>
        <v>0.55</v>
      </c>
      <c r="X21" s="43">
        <f>LARGE(S21:U21,2)</f>
        <v>0</v>
      </c>
      <c r="Y21" s="43">
        <f>SUM(W21:X21)</f>
        <v>0.55</v>
      </c>
      <c r="Z21" s="43">
        <f>Y21/2</f>
        <v>0.275</v>
      </c>
    </row>
    <row r="22" spans="1:26" s="42" customFormat="1" ht="30" customHeight="1">
      <c r="A22" s="45">
        <f t="shared" si="0"/>
        <v>18</v>
      </c>
      <c r="B22" s="46" t="s">
        <v>192</v>
      </c>
      <c r="C22" s="47" t="s">
        <v>430</v>
      </c>
      <c r="D22" s="48" t="s">
        <v>58</v>
      </c>
      <c r="E22" s="31">
        <v>1</v>
      </c>
      <c r="F22" s="32">
        <v>4</v>
      </c>
      <c r="G22" s="32">
        <v>436</v>
      </c>
      <c r="H22" s="33">
        <f>G22/800</f>
        <v>0.545</v>
      </c>
      <c r="I22" s="34"/>
      <c r="J22" s="35"/>
      <c r="K22" s="35"/>
      <c r="L22" s="36">
        <f>K22/600</f>
        <v>0</v>
      </c>
      <c r="M22" s="37"/>
      <c r="N22" s="39"/>
      <c r="O22" s="39"/>
      <c r="P22" s="40">
        <f>O22/600</f>
        <v>0</v>
      </c>
      <c r="Q22" s="41">
        <f>Z22</f>
        <v>0.2725</v>
      </c>
      <c r="S22" s="43">
        <f>H22</f>
        <v>0.545</v>
      </c>
      <c r="T22" s="43">
        <f>L22</f>
        <v>0</v>
      </c>
      <c r="U22" s="43">
        <f>P22</f>
        <v>0</v>
      </c>
      <c r="V22" s="44"/>
      <c r="W22" s="43">
        <f>LARGE(S22:U22,1)</f>
        <v>0.545</v>
      </c>
      <c r="X22" s="43">
        <f>LARGE(S22:U22,2)</f>
        <v>0</v>
      </c>
      <c r="Y22" s="43">
        <f>SUM(W22:X22)</f>
        <v>0.545</v>
      </c>
      <c r="Z22" s="43">
        <f>Y22/2</f>
        <v>0.2725</v>
      </c>
    </row>
    <row r="23" spans="1:26" s="42" customFormat="1" ht="30" customHeight="1">
      <c r="A23" s="45">
        <f t="shared" si="0"/>
        <v>19</v>
      </c>
      <c r="B23" s="46" t="s">
        <v>139</v>
      </c>
      <c r="C23" s="47" t="s">
        <v>431</v>
      </c>
      <c r="D23" s="48" t="s">
        <v>60</v>
      </c>
      <c r="E23" s="31">
        <v>0</v>
      </c>
      <c r="F23" s="32">
        <v>1</v>
      </c>
      <c r="G23" s="32">
        <v>428</v>
      </c>
      <c r="H23" s="33">
        <f>G23/800</f>
        <v>0.535</v>
      </c>
      <c r="I23" s="34"/>
      <c r="J23" s="35"/>
      <c r="K23" s="35"/>
      <c r="L23" s="36">
        <f>K23/600</f>
        <v>0</v>
      </c>
      <c r="M23" s="37"/>
      <c r="N23" s="39"/>
      <c r="O23" s="39"/>
      <c r="P23" s="40">
        <f>O23/600</f>
        <v>0</v>
      </c>
      <c r="Q23" s="41">
        <f>Z23</f>
        <v>0.2675</v>
      </c>
      <c r="S23" s="43">
        <f>H23</f>
        <v>0.535</v>
      </c>
      <c r="T23" s="43">
        <f>L23</f>
        <v>0</v>
      </c>
      <c r="U23" s="43">
        <f>P23</f>
        <v>0</v>
      </c>
      <c r="V23" s="44"/>
      <c r="W23" s="43">
        <f>LARGE(S23:U23,1)</f>
        <v>0.535</v>
      </c>
      <c r="X23" s="43">
        <f>LARGE(S23:U23,2)</f>
        <v>0</v>
      </c>
      <c r="Y23" s="43">
        <f>SUM(W23:X23)</f>
        <v>0.535</v>
      </c>
      <c r="Z23" s="43">
        <f>Y23/2</f>
        <v>0.2675</v>
      </c>
    </row>
    <row r="24" spans="1:26" s="42" customFormat="1" ht="30" customHeight="1">
      <c r="A24" s="45">
        <f t="shared" si="0"/>
        <v>20</v>
      </c>
      <c r="B24" s="46" t="s">
        <v>189</v>
      </c>
      <c r="C24" s="47" t="s">
        <v>241</v>
      </c>
      <c r="D24" s="48" t="s">
        <v>190</v>
      </c>
      <c r="E24" s="31">
        <v>1</v>
      </c>
      <c r="F24" s="32">
        <v>5</v>
      </c>
      <c r="G24" s="32">
        <v>404</v>
      </c>
      <c r="H24" s="33">
        <f>G24/800</f>
        <v>0.505</v>
      </c>
      <c r="I24" s="34"/>
      <c r="J24" s="35"/>
      <c r="K24" s="35"/>
      <c r="L24" s="36">
        <f>K24/600</f>
        <v>0</v>
      </c>
      <c r="M24" s="37"/>
      <c r="N24" s="39"/>
      <c r="O24" s="39"/>
      <c r="P24" s="40">
        <f>O24/600</f>
        <v>0</v>
      </c>
      <c r="Q24" s="41">
        <f>Z24</f>
        <v>0.2525</v>
      </c>
      <c r="S24" s="43">
        <f>H24</f>
        <v>0.505</v>
      </c>
      <c r="T24" s="43">
        <f>L24</f>
        <v>0</v>
      </c>
      <c r="U24" s="43">
        <f>P24</f>
        <v>0</v>
      </c>
      <c r="V24" s="44"/>
      <c r="W24" s="43">
        <f>LARGE(S24:U24,1)</f>
        <v>0.505</v>
      </c>
      <c r="X24" s="43">
        <f>LARGE(S24:U24,2)</f>
        <v>0</v>
      </c>
      <c r="Y24" s="43">
        <f>SUM(W24:X24)</f>
        <v>0.505</v>
      </c>
      <c r="Z24" s="43">
        <f>Y24/2</f>
        <v>0.2525</v>
      </c>
    </row>
    <row r="25" spans="1:26" s="42" customFormat="1" ht="30" customHeight="1">
      <c r="A25" s="45">
        <f t="shared" si="0"/>
        <v>21</v>
      </c>
      <c r="B25" s="46" t="s">
        <v>250</v>
      </c>
      <c r="C25" s="47" t="s">
        <v>251</v>
      </c>
      <c r="D25" s="48"/>
      <c r="E25" s="31"/>
      <c r="F25" s="32"/>
      <c r="G25" s="32"/>
      <c r="H25" s="33">
        <f>G25/800</f>
        <v>0</v>
      </c>
      <c r="I25" s="34">
        <v>1</v>
      </c>
      <c r="J25" s="35">
        <v>2</v>
      </c>
      <c r="K25" s="35">
        <v>302</v>
      </c>
      <c r="L25" s="36">
        <f>K25/600</f>
        <v>0.5033333333333333</v>
      </c>
      <c r="M25" s="37"/>
      <c r="N25" s="39"/>
      <c r="O25" s="39"/>
      <c r="P25" s="40">
        <f>O25/600</f>
        <v>0</v>
      </c>
      <c r="Q25" s="41">
        <f>Z25</f>
        <v>0.25166666666666665</v>
      </c>
      <c r="S25" s="43">
        <f>H25</f>
        <v>0</v>
      </c>
      <c r="T25" s="43">
        <f>L25</f>
        <v>0.5033333333333333</v>
      </c>
      <c r="U25" s="43">
        <f>P25</f>
        <v>0</v>
      </c>
      <c r="V25" s="44"/>
      <c r="W25" s="43">
        <f>LARGE(S25:U25,1)</f>
        <v>0.5033333333333333</v>
      </c>
      <c r="X25" s="43">
        <f>LARGE(S25:U25,2)</f>
        <v>0</v>
      </c>
      <c r="Y25" s="43">
        <f>SUM(W25:X25)</f>
        <v>0.5033333333333333</v>
      </c>
      <c r="Z25" s="43">
        <f>Y25/2</f>
        <v>0.25166666666666665</v>
      </c>
    </row>
    <row r="26" spans="1:26" s="42" customFormat="1" ht="30" customHeight="1">
      <c r="A26" s="45">
        <f t="shared" si="0"/>
        <v>22</v>
      </c>
      <c r="B26" s="46" t="s">
        <v>313</v>
      </c>
      <c r="C26" s="47" t="s">
        <v>432</v>
      </c>
      <c r="D26" s="48" t="s">
        <v>159</v>
      </c>
      <c r="E26" s="31"/>
      <c r="F26" s="32"/>
      <c r="G26" s="32"/>
      <c r="H26" s="33">
        <f>G26/800</f>
        <v>0</v>
      </c>
      <c r="I26" s="34"/>
      <c r="J26" s="35"/>
      <c r="K26" s="35"/>
      <c r="L26" s="36">
        <f>K26/600</f>
        <v>0</v>
      </c>
      <c r="M26" s="37">
        <v>2</v>
      </c>
      <c r="N26" s="39">
        <v>1</v>
      </c>
      <c r="O26" s="39">
        <v>296</v>
      </c>
      <c r="P26" s="40">
        <f>O26/600</f>
        <v>0.49333333333333335</v>
      </c>
      <c r="Q26" s="41">
        <f>Z26</f>
        <v>0.24666666666666667</v>
      </c>
      <c r="S26" s="43">
        <f>H26</f>
        <v>0</v>
      </c>
      <c r="T26" s="43">
        <f>L26</f>
        <v>0</v>
      </c>
      <c r="U26" s="43">
        <f>P26</f>
        <v>0.49333333333333335</v>
      </c>
      <c r="V26" s="44"/>
      <c r="W26" s="43">
        <f>LARGE(S26:U26,1)</f>
        <v>0.49333333333333335</v>
      </c>
      <c r="X26" s="43">
        <f>LARGE(S26:U26,2)</f>
        <v>0</v>
      </c>
      <c r="Y26" s="43">
        <f>SUM(W26:X26)</f>
        <v>0.49333333333333335</v>
      </c>
      <c r="Z26" s="43">
        <f>Y26/2</f>
        <v>0.24666666666666667</v>
      </c>
    </row>
    <row r="27" spans="1:26" s="42" customFormat="1" ht="30" customHeight="1">
      <c r="A27" s="45">
        <f t="shared" si="0"/>
        <v>23</v>
      </c>
      <c r="B27" s="46" t="s">
        <v>382</v>
      </c>
      <c r="C27" s="47" t="s">
        <v>433</v>
      </c>
      <c r="D27" s="48" t="s">
        <v>226</v>
      </c>
      <c r="E27" s="31">
        <v>0</v>
      </c>
      <c r="F27" s="32">
        <v>1</v>
      </c>
      <c r="G27" s="32">
        <v>334</v>
      </c>
      <c r="H27" s="33">
        <f>G27/800</f>
        <v>0.4175</v>
      </c>
      <c r="I27" s="34"/>
      <c r="J27" s="35"/>
      <c r="K27" s="35"/>
      <c r="L27" s="36">
        <f>K27/600</f>
        <v>0</v>
      </c>
      <c r="M27" s="37"/>
      <c r="N27" s="39"/>
      <c r="O27" s="39"/>
      <c r="P27" s="40">
        <f>O27/600</f>
        <v>0</v>
      </c>
      <c r="Q27" s="41">
        <f>Z27</f>
        <v>0.20875</v>
      </c>
      <c r="S27" s="43">
        <f>H27</f>
        <v>0.4175</v>
      </c>
      <c r="T27" s="43">
        <f>L27</f>
        <v>0</v>
      </c>
      <c r="U27" s="43">
        <f>P27</f>
        <v>0</v>
      </c>
      <c r="V27" s="44"/>
      <c r="W27" s="43">
        <f>LARGE(S27:U27,1)</f>
        <v>0.4175</v>
      </c>
      <c r="X27" s="43">
        <f>LARGE(S27:U27,2)</f>
        <v>0</v>
      </c>
      <c r="Y27" s="43">
        <f>SUM(W27:X27)</f>
        <v>0.4175</v>
      </c>
      <c r="Z27" s="43">
        <f>Y27/2</f>
        <v>0.20875</v>
      </c>
    </row>
    <row r="28" spans="1:26" s="42" customFormat="1" ht="30" customHeight="1">
      <c r="A28" s="45">
        <f t="shared" si="0"/>
        <v>24</v>
      </c>
      <c r="B28" s="46" t="s">
        <v>353</v>
      </c>
      <c r="C28" s="47" t="s">
        <v>434</v>
      </c>
      <c r="D28" s="48" t="s">
        <v>58</v>
      </c>
      <c r="E28" s="31">
        <v>0</v>
      </c>
      <c r="F28" s="32">
        <v>3</v>
      </c>
      <c r="G28" s="32">
        <v>308</v>
      </c>
      <c r="H28" s="33">
        <f>G28/800</f>
        <v>0.385</v>
      </c>
      <c r="I28" s="34"/>
      <c r="J28" s="35"/>
      <c r="K28" s="35"/>
      <c r="L28" s="36">
        <f>K28/600</f>
        <v>0</v>
      </c>
      <c r="M28" s="37"/>
      <c r="N28" s="39"/>
      <c r="O28" s="39"/>
      <c r="P28" s="40">
        <f>O28/600</f>
        <v>0</v>
      </c>
      <c r="Q28" s="41">
        <f>Z28</f>
        <v>0.1925</v>
      </c>
      <c r="S28" s="43">
        <f>H28</f>
        <v>0.385</v>
      </c>
      <c r="T28" s="43">
        <f>L28</f>
        <v>0</v>
      </c>
      <c r="U28" s="43">
        <f>P28</f>
        <v>0</v>
      </c>
      <c r="V28" s="44"/>
      <c r="W28" s="43">
        <f>LARGE(S28:U28,1)</f>
        <v>0.385</v>
      </c>
      <c r="X28" s="43">
        <f>LARGE(S28:U28,2)</f>
        <v>0</v>
      </c>
      <c r="Y28" s="43">
        <f>SUM(W28:X28)</f>
        <v>0.385</v>
      </c>
      <c r="Z28" s="43">
        <f>Y28/2</f>
        <v>0.1925</v>
      </c>
    </row>
    <row r="29" spans="1:26" s="42" customFormat="1" ht="30" customHeight="1">
      <c r="A29" s="45">
        <f t="shared" si="0"/>
        <v>25</v>
      </c>
      <c r="B29" s="46" t="s">
        <v>37</v>
      </c>
      <c r="C29" s="47" t="s">
        <v>431</v>
      </c>
      <c r="D29" s="48" t="s">
        <v>39</v>
      </c>
      <c r="E29" s="31">
        <v>0</v>
      </c>
      <c r="F29" s="32">
        <v>0</v>
      </c>
      <c r="G29" s="32">
        <v>220</v>
      </c>
      <c r="H29" s="33">
        <f>G29/800</f>
        <v>0.275</v>
      </c>
      <c r="I29" s="34"/>
      <c r="J29" s="35"/>
      <c r="K29" s="35"/>
      <c r="L29" s="36">
        <f>K29/600</f>
        <v>0</v>
      </c>
      <c r="M29" s="37"/>
      <c r="N29" s="39"/>
      <c r="O29" s="39"/>
      <c r="P29" s="40">
        <f>O29/600</f>
        <v>0</v>
      </c>
      <c r="Q29" s="41">
        <f>Z29</f>
        <v>0.1375</v>
      </c>
      <c r="S29" s="43">
        <f>H29</f>
        <v>0.275</v>
      </c>
      <c r="T29" s="43">
        <f>L29</f>
        <v>0</v>
      </c>
      <c r="U29" s="43">
        <f>P29</f>
        <v>0</v>
      </c>
      <c r="V29" s="44"/>
      <c r="W29" s="43">
        <f>LARGE(S29:U29,1)</f>
        <v>0.275</v>
      </c>
      <c r="X29" s="43">
        <f>LARGE(S29:U29,2)</f>
        <v>0</v>
      </c>
      <c r="Y29" s="43">
        <f>SUM(W29:X29)</f>
        <v>0.275</v>
      </c>
      <c r="Z29" s="43">
        <f>Y29/2</f>
        <v>0.1375</v>
      </c>
    </row>
    <row r="30" spans="1:26" s="42" customFormat="1" ht="30" customHeight="1">
      <c r="A30" s="45">
        <f t="shared" si="0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0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0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0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0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0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0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0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0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0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0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0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0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0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0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0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0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0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0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0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0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0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0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0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0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0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0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1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1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1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1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1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1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1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1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1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1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1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1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1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1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1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1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1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1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1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1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1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1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1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1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1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1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1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1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1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1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  <row r="101" spans="9:12" ht="15.75">
      <c r="I101" s="66"/>
      <c r="J101" s="66"/>
      <c r="K101" s="66"/>
      <c r="L101" s="66"/>
    </row>
    <row r="102" spans="9:12" ht="15.75">
      <c r="I102" s="66"/>
      <c r="J102" s="66"/>
      <c r="K102" s="66"/>
      <c r="L102" s="66"/>
    </row>
    <row r="103" spans="9:12" ht="15.75">
      <c r="I103" s="66"/>
      <c r="J103" s="66"/>
      <c r="K103" s="66"/>
      <c r="L103" s="66"/>
    </row>
    <row r="104" spans="9:12" ht="15.75">
      <c r="I104" s="66"/>
      <c r="J104" s="66"/>
      <c r="K104" s="66"/>
      <c r="L104" s="66"/>
    </row>
    <row r="105" spans="9:12" ht="15.75">
      <c r="I105" s="66"/>
      <c r="J105" s="66"/>
      <c r="K105" s="66"/>
      <c r="L105" s="66"/>
    </row>
    <row r="106" spans="9:12" ht="15.75">
      <c r="I106" s="66"/>
      <c r="J106" s="66"/>
      <c r="K106" s="66"/>
      <c r="L106" s="66"/>
    </row>
    <row r="107" spans="9:12" ht="15.75">
      <c r="I107" s="66"/>
      <c r="J107" s="66"/>
      <c r="K107" s="66"/>
      <c r="L107" s="66"/>
    </row>
    <row r="108" spans="9:12" ht="15.75">
      <c r="I108" s="66"/>
      <c r="J108" s="66"/>
      <c r="K108" s="66"/>
      <c r="L108" s="66"/>
    </row>
    <row r="109" spans="9:12" ht="15.75">
      <c r="I109" s="66"/>
      <c r="J109" s="66"/>
      <c r="K109" s="66"/>
      <c r="L109" s="66"/>
    </row>
    <row r="110" spans="9:12" ht="15.75">
      <c r="I110" s="66"/>
      <c r="J110" s="66"/>
      <c r="K110" s="66"/>
      <c r="L110" s="66"/>
    </row>
    <row r="111" spans="9:12" ht="15.75">
      <c r="I111" s="66"/>
      <c r="J111" s="66"/>
      <c r="K111" s="66"/>
      <c r="L111" s="66"/>
    </row>
    <row r="112" spans="9:12" ht="15.75">
      <c r="I112" s="66"/>
      <c r="J112" s="66"/>
      <c r="K112" s="66"/>
      <c r="L112" s="66"/>
    </row>
    <row r="113" spans="9:12" ht="15.75">
      <c r="I113" s="66"/>
      <c r="J113" s="66"/>
      <c r="K113" s="66"/>
      <c r="L113" s="66"/>
    </row>
    <row r="114" spans="9:12" ht="15.75">
      <c r="I114" s="66"/>
      <c r="J114" s="66"/>
      <c r="K114" s="66"/>
      <c r="L114" s="66"/>
    </row>
    <row r="115" spans="9:12" ht="15.75">
      <c r="I115" s="66"/>
      <c r="J115" s="66"/>
      <c r="K115" s="66"/>
      <c r="L115" s="66"/>
    </row>
    <row r="116" spans="9:12" ht="15.75">
      <c r="I116" s="66"/>
      <c r="J116" s="66"/>
      <c r="K116" s="66"/>
      <c r="L116" s="66"/>
    </row>
    <row r="117" spans="9:12" ht="15.75">
      <c r="I117" s="66"/>
      <c r="J117" s="66"/>
      <c r="K117" s="66"/>
      <c r="L117" s="66"/>
    </row>
    <row r="118" spans="9:12" ht="15.75">
      <c r="I118" s="66"/>
      <c r="J118" s="66"/>
      <c r="K118" s="66"/>
      <c r="L118" s="66"/>
    </row>
    <row r="119" spans="9:12" ht="15.75">
      <c r="I119" s="66"/>
      <c r="J119" s="66"/>
      <c r="K119" s="66"/>
      <c r="L119" s="66"/>
    </row>
    <row r="120" spans="9:12" ht="15.75">
      <c r="I120" s="66"/>
      <c r="J120" s="66"/>
      <c r="K120" s="66"/>
      <c r="L120" s="66"/>
    </row>
    <row r="121" spans="9:12" ht="15.75">
      <c r="I121" s="66"/>
      <c r="J121" s="66"/>
      <c r="K121" s="66"/>
      <c r="L121" s="66"/>
    </row>
    <row r="122" spans="9:12" ht="15.75">
      <c r="I122" s="66"/>
      <c r="J122" s="66"/>
      <c r="K122" s="66"/>
      <c r="L122" s="66"/>
    </row>
    <row r="123" spans="9:12" ht="15.75">
      <c r="I123" s="66"/>
      <c r="J123" s="66"/>
      <c r="K123" s="66"/>
      <c r="L123" s="66"/>
    </row>
    <row r="124" spans="9:12" ht="15.75">
      <c r="I124" s="66"/>
      <c r="J124" s="66"/>
      <c r="K124" s="66"/>
      <c r="L124" s="66"/>
    </row>
    <row r="125" spans="9:12" ht="15.75">
      <c r="I125" s="66"/>
      <c r="J125" s="66"/>
      <c r="K125" s="66"/>
      <c r="L125" s="66"/>
    </row>
    <row r="126" spans="9:12" ht="15.75">
      <c r="I126" s="66"/>
      <c r="J126" s="66"/>
      <c r="K126" s="66"/>
      <c r="L126" s="66"/>
    </row>
    <row r="127" spans="9:12" ht="15.75">
      <c r="I127" s="66"/>
      <c r="J127" s="66"/>
      <c r="K127" s="66"/>
      <c r="L127" s="66"/>
    </row>
    <row r="128" spans="9:12" ht="15.75">
      <c r="I128" s="66"/>
      <c r="J128" s="66"/>
      <c r="K128" s="66"/>
      <c r="L128" s="66"/>
    </row>
    <row r="129" spans="9:12" ht="15.75">
      <c r="I129" s="66"/>
      <c r="J129" s="66"/>
      <c r="K129" s="66"/>
      <c r="L129" s="66"/>
    </row>
    <row r="130" spans="9:12" ht="15.75">
      <c r="I130" s="66"/>
      <c r="J130" s="66"/>
      <c r="K130" s="66"/>
      <c r="L130" s="66"/>
    </row>
    <row r="131" spans="9:12" ht="15.75">
      <c r="I131" s="66"/>
      <c r="J131" s="66"/>
      <c r="K131" s="66"/>
      <c r="L131" s="66"/>
    </row>
    <row r="132" spans="9:12" ht="15.75">
      <c r="I132" s="66"/>
      <c r="J132" s="66"/>
      <c r="K132" s="66"/>
      <c r="L132" s="66"/>
    </row>
    <row r="133" spans="9:12" ht="15.75">
      <c r="I133" s="66"/>
      <c r="J133" s="66"/>
      <c r="K133" s="66"/>
      <c r="L133" s="66"/>
    </row>
    <row r="134" spans="9:12" ht="15.75">
      <c r="I134" s="66"/>
      <c r="J134" s="66"/>
      <c r="K134" s="66"/>
      <c r="L134" s="66"/>
    </row>
    <row r="135" spans="9:12" ht="15.75">
      <c r="I135" s="66"/>
      <c r="J135" s="66"/>
      <c r="K135" s="66"/>
      <c r="L135" s="66"/>
    </row>
    <row r="136" spans="9:12" ht="15.75">
      <c r="I136" s="66"/>
      <c r="J136" s="66"/>
      <c r="K136" s="66"/>
      <c r="L136" s="66"/>
    </row>
    <row r="137" spans="9:12" ht="15.75">
      <c r="I137" s="66"/>
      <c r="J137" s="66"/>
      <c r="K137" s="66"/>
      <c r="L137" s="66"/>
    </row>
    <row r="138" spans="9:12" ht="15.75">
      <c r="I138" s="66"/>
      <c r="J138" s="66"/>
      <c r="K138" s="66"/>
      <c r="L138" s="66"/>
    </row>
    <row r="139" spans="9:12" ht="15.75">
      <c r="I139" s="66"/>
      <c r="J139" s="66"/>
      <c r="K139" s="66"/>
      <c r="L139" s="66"/>
    </row>
    <row r="140" spans="9:12" ht="15.75">
      <c r="I140" s="66"/>
      <c r="J140" s="66"/>
      <c r="K140" s="66"/>
      <c r="L140" s="66"/>
    </row>
    <row r="141" spans="9:12" ht="15.75">
      <c r="I141" s="66"/>
      <c r="J141" s="66"/>
      <c r="K141" s="66"/>
      <c r="L141" s="66"/>
    </row>
    <row r="142" spans="9:12" ht="15.75">
      <c r="I142" s="66"/>
      <c r="J142" s="66"/>
      <c r="K142" s="66"/>
      <c r="L142" s="66"/>
    </row>
    <row r="143" spans="9:12" ht="15.75">
      <c r="I143" s="66"/>
      <c r="J143" s="66"/>
      <c r="K143" s="66"/>
      <c r="L143" s="66"/>
    </row>
    <row r="144" spans="9:12" ht="15.75">
      <c r="I144" s="66"/>
      <c r="J144" s="66"/>
      <c r="K144" s="66"/>
      <c r="L144" s="66"/>
    </row>
    <row r="145" spans="9:12" ht="15.75">
      <c r="I145" s="66"/>
      <c r="J145" s="66"/>
      <c r="K145" s="66"/>
      <c r="L145" s="66"/>
    </row>
    <row r="146" spans="9:12" ht="15.75">
      <c r="I146" s="66"/>
      <c r="J146" s="66"/>
      <c r="K146" s="66"/>
      <c r="L146" s="66"/>
    </row>
    <row r="147" spans="9:12" ht="15.75">
      <c r="I147" s="66"/>
      <c r="J147" s="66"/>
      <c r="K147" s="66"/>
      <c r="L147" s="66"/>
    </row>
    <row r="148" spans="9:12" ht="15.75">
      <c r="I148" s="66"/>
      <c r="J148" s="66"/>
      <c r="K148" s="66"/>
      <c r="L148" s="66"/>
    </row>
    <row r="149" spans="9:12" ht="15.75">
      <c r="I149" s="66"/>
      <c r="J149" s="66"/>
      <c r="K149" s="66"/>
      <c r="L149" s="66"/>
    </row>
    <row r="150" spans="9:12" ht="15.75">
      <c r="I150" s="66"/>
      <c r="J150" s="66"/>
      <c r="K150" s="66"/>
      <c r="L150" s="66"/>
    </row>
    <row r="151" spans="9:12" ht="15.75">
      <c r="I151" s="66"/>
      <c r="J151" s="66"/>
      <c r="K151" s="66"/>
      <c r="L151" s="66"/>
    </row>
    <row r="152" spans="9:12" ht="15.75">
      <c r="I152" s="66"/>
      <c r="J152" s="66"/>
      <c r="K152" s="66"/>
      <c r="L152" s="66"/>
    </row>
    <row r="153" spans="9:12" ht="15.75">
      <c r="I153" s="66"/>
      <c r="J153" s="66"/>
      <c r="K153" s="66"/>
      <c r="L153" s="66"/>
    </row>
    <row r="154" spans="9:12" ht="15.75">
      <c r="I154" s="66"/>
      <c r="J154" s="66"/>
      <c r="K154" s="66"/>
      <c r="L154" s="66"/>
    </row>
    <row r="155" spans="9:12" ht="15.75">
      <c r="I155" s="66"/>
      <c r="J155" s="66"/>
      <c r="K155" s="66"/>
      <c r="L155" s="66"/>
    </row>
    <row r="156" spans="9:12" ht="15.75">
      <c r="I156" s="66"/>
      <c r="J156" s="66"/>
      <c r="K156" s="66"/>
      <c r="L156" s="66"/>
    </row>
    <row r="157" spans="9:12" ht="15.75">
      <c r="I157" s="66"/>
      <c r="J157" s="66"/>
      <c r="K157" s="66"/>
      <c r="L157" s="66"/>
    </row>
    <row r="158" spans="9:12" ht="15.75">
      <c r="I158" s="66"/>
      <c r="J158" s="66"/>
      <c r="K158" s="66"/>
      <c r="L158" s="66"/>
    </row>
    <row r="159" spans="9:12" ht="15.75">
      <c r="I159" s="66"/>
      <c r="J159" s="66"/>
      <c r="K159" s="66"/>
      <c r="L159" s="66"/>
    </row>
    <row r="160" spans="9:12" ht="15.75">
      <c r="I160" s="66"/>
      <c r="J160" s="66"/>
      <c r="K160" s="66"/>
      <c r="L160" s="66"/>
    </row>
    <row r="161" spans="9:12" ht="15.75">
      <c r="I161" s="66"/>
      <c r="J161" s="66"/>
      <c r="K161" s="66"/>
      <c r="L161" s="66"/>
    </row>
    <row r="162" spans="9:12" ht="15.75">
      <c r="I162" s="66"/>
      <c r="J162" s="66"/>
      <c r="K162" s="66"/>
      <c r="L162" s="66"/>
    </row>
    <row r="163" spans="9:12" ht="15.75">
      <c r="I163" s="66"/>
      <c r="J163" s="66"/>
      <c r="K163" s="66"/>
      <c r="L163" s="66"/>
    </row>
    <row r="164" spans="9:12" ht="15.75">
      <c r="I164" s="66"/>
      <c r="J164" s="66"/>
      <c r="K164" s="66"/>
      <c r="L164" s="66"/>
    </row>
    <row r="165" spans="9:12" ht="15.75">
      <c r="I165" s="66"/>
      <c r="J165" s="66"/>
      <c r="K165" s="66"/>
      <c r="L165" s="66"/>
    </row>
    <row r="166" spans="9:12" ht="15.75">
      <c r="I166" s="66"/>
      <c r="J166" s="66"/>
      <c r="K166" s="66"/>
      <c r="L166" s="66"/>
    </row>
    <row r="167" spans="9:12" ht="15.75">
      <c r="I167" s="66"/>
      <c r="J167" s="66"/>
      <c r="K167" s="66"/>
      <c r="L167" s="66"/>
    </row>
    <row r="168" spans="9:12" ht="15.75">
      <c r="I168" s="66"/>
      <c r="J168" s="66"/>
      <c r="K168" s="66"/>
      <c r="L168" s="66"/>
    </row>
    <row r="169" spans="9:12" ht="15.75">
      <c r="I169" s="66"/>
      <c r="J169" s="66"/>
      <c r="K169" s="66"/>
      <c r="L169" s="66"/>
    </row>
    <row r="170" spans="9:12" ht="15.75">
      <c r="I170" s="66"/>
      <c r="J170" s="66"/>
      <c r="K170" s="66"/>
      <c r="L170" s="66"/>
    </row>
    <row r="171" spans="9:12" ht="15.75">
      <c r="I171" s="66"/>
      <c r="J171" s="66"/>
      <c r="K171" s="66"/>
      <c r="L171" s="66"/>
    </row>
    <row r="172" spans="9:12" ht="15.75">
      <c r="I172" s="66"/>
      <c r="J172" s="66"/>
      <c r="K172" s="66"/>
      <c r="L172" s="66"/>
    </row>
    <row r="173" spans="9:12" ht="15.75">
      <c r="I173" s="66"/>
      <c r="J173" s="66"/>
      <c r="K173" s="66"/>
      <c r="L173" s="66"/>
    </row>
    <row r="174" spans="9:12" ht="15.75">
      <c r="I174" s="66"/>
      <c r="J174" s="66"/>
      <c r="K174" s="66"/>
      <c r="L174" s="66"/>
    </row>
    <row r="175" spans="9:12" ht="15.75">
      <c r="I175" s="66"/>
      <c r="J175" s="66"/>
      <c r="K175" s="66"/>
      <c r="L175" s="66"/>
    </row>
    <row r="176" spans="9:12" ht="15.75">
      <c r="I176" s="66"/>
      <c r="J176" s="66"/>
      <c r="K176" s="66"/>
      <c r="L176" s="66"/>
    </row>
    <row r="177" spans="9:12" ht="15.75">
      <c r="I177" s="66"/>
      <c r="J177" s="66"/>
      <c r="K177" s="66"/>
      <c r="L177" s="66"/>
    </row>
    <row r="178" spans="9:12" ht="15.75">
      <c r="I178" s="66"/>
      <c r="J178" s="66"/>
      <c r="K178" s="66"/>
      <c r="L178" s="66"/>
    </row>
    <row r="179" spans="9:12" ht="15.75">
      <c r="I179" s="66"/>
      <c r="J179" s="66"/>
      <c r="K179" s="66"/>
      <c r="L179" s="66"/>
    </row>
    <row r="180" spans="9:12" ht="15.75">
      <c r="I180" s="66"/>
      <c r="J180" s="66"/>
      <c r="K180" s="66"/>
      <c r="L180" s="66"/>
    </row>
    <row r="181" spans="9:12" ht="15.75">
      <c r="I181" s="66"/>
      <c r="J181" s="66"/>
      <c r="K181" s="66"/>
      <c r="L181" s="66"/>
    </row>
    <row r="182" spans="9:12" ht="15.75">
      <c r="I182" s="66"/>
      <c r="J182" s="66"/>
      <c r="K182" s="66"/>
      <c r="L182" s="66"/>
    </row>
    <row r="183" spans="9:12" ht="15.75">
      <c r="I183" s="66"/>
      <c r="J183" s="66"/>
      <c r="K183" s="66"/>
      <c r="L183" s="66"/>
    </row>
    <row r="184" spans="9:12" ht="15.75">
      <c r="I184" s="66"/>
      <c r="J184" s="66"/>
      <c r="K184" s="66"/>
      <c r="L184" s="66"/>
    </row>
    <row r="185" spans="9:12" ht="15.75">
      <c r="I185" s="66"/>
      <c r="J185" s="66"/>
      <c r="K185" s="66"/>
      <c r="L185" s="66"/>
    </row>
    <row r="186" spans="9:12" ht="15.75">
      <c r="I186" s="66"/>
      <c r="J186" s="66"/>
      <c r="K186" s="66"/>
      <c r="L186" s="66"/>
    </row>
    <row r="187" spans="9:12" ht="15.75">
      <c r="I187" s="66"/>
      <c r="J187" s="66"/>
      <c r="K187" s="66"/>
      <c r="L187" s="66"/>
    </row>
    <row r="188" spans="9:12" ht="15.75">
      <c r="I188" s="66"/>
      <c r="J188" s="66"/>
      <c r="K188" s="66"/>
      <c r="L188" s="66"/>
    </row>
    <row r="189" spans="9:12" ht="15.75">
      <c r="I189" s="66"/>
      <c r="J189" s="66"/>
      <c r="K189" s="66"/>
      <c r="L189" s="66"/>
    </row>
    <row r="190" spans="9:12" ht="15.75">
      <c r="I190" s="66"/>
      <c r="J190" s="66"/>
      <c r="K190" s="66"/>
      <c r="L190" s="66"/>
    </row>
    <row r="191" spans="9:12" ht="15.75">
      <c r="I191" s="66"/>
      <c r="J191" s="66"/>
      <c r="K191" s="66"/>
      <c r="L191" s="66"/>
    </row>
    <row r="192" spans="9:12" ht="15.75">
      <c r="I192" s="66"/>
      <c r="J192" s="66"/>
      <c r="K192" s="66"/>
      <c r="L192" s="66"/>
    </row>
    <row r="193" spans="9:12" ht="15.75">
      <c r="I193" s="66"/>
      <c r="J193" s="66"/>
      <c r="K193" s="66"/>
      <c r="L193" s="66"/>
    </row>
    <row r="194" spans="9:12" ht="15.75">
      <c r="I194" s="66"/>
      <c r="J194" s="66"/>
      <c r="K194" s="66"/>
      <c r="L194" s="66"/>
    </row>
    <row r="195" spans="9:12" ht="15.75">
      <c r="I195" s="66"/>
      <c r="J195" s="66"/>
      <c r="K195" s="66"/>
      <c r="L195" s="66"/>
    </row>
    <row r="196" spans="9:12" ht="15.75">
      <c r="I196" s="66"/>
      <c r="J196" s="66"/>
      <c r="K196" s="66"/>
      <c r="L196" s="66"/>
    </row>
    <row r="197" spans="9:12" ht="15.75">
      <c r="I197" s="66"/>
      <c r="J197" s="66"/>
      <c r="K197" s="66"/>
      <c r="L197" s="66"/>
    </row>
    <row r="198" spans="9:12" ht="15.75">
      <c r="I198" s="66"/>
      <c r="J198" s="66"/>
      <c r="K198" s="66"/>
      <c r="L198" s="66"/>
    </row>
    <row r="199" spans="9:12" ht="15.75">
      <c r="I199" s="66"/>
      <c r="J199" s="66"/>
      <c r="K199" s="66"/>
      <c r="L199" s="66"/>
    </row>
    <row r="200" spans="9:12" ht="15.75">
      <c r="I200" s="66"/>
      <c r="J200" s="66"/>
      <c r="K200" s="66"/>
      <c r="L200" s="66"/>
    </row>
    <row r="201" spans="9:12" ht="15.75">
      <c r="I201" s="66"/>
      <c r="J201" s="66"/>
      <c r="K201" s="66"/>
      <c r="L201" s="66"/>
    </row>
    <row r="202" spans="9:12" ht="15.75">
      <c r="I202" s="66"/>
      <c r="J202" s="66"/>
      <c r="K202" s="66"/>
      <c r="L202" s="66"/>
    </row>
    <row r="203" spans="9:12" ht="15.75">
      <c r="I203" s="66"/>
      <c r="J203" s="66"/>
      <c r="K203" s="66"/>
      <c r="L203" s="66"/>
    </row>
    <row r="204" spans="9:12" ht="15.75">
      <c r="I204" s="66"/>
      <c r="J204" s="66"/>
      <c r="K204" s="66"/>
      <c r="L204" s="66"/>
    </row>
    <row r="205" spans="9:12" ht="15.75">
      <c r="I205" s="66"/>
      <c r="J205" s="66"/>
      <c r="K205" s="66"/>
      <c r="L205" s="66"/>
    </row>
    <row r="206" spans="9:12" ht="15.75">
      <c r="I206" s="66"/>
      <c r="J206" s="66"/>
      <c r="K206" s="66"/>
      <c r="L206" s="66"/>
    </row>
    <row r="207" spans="9:12" ht="15.75">
      <c r="I207" s="66"/>
      <c r="J207" s="66"/>
      <c r="K207" s="66"/>
      <c r="L207" s="66"/>
    </row>
    <row r="208" spans="9:12" ht="15.75">
      <c r="I208" s="66"/>
      <c r="J208" s="66"/>
      <c r="K208" s="66"/>
      <c r="L208" s="66"/>
    </row>
    <row r="209" spans="9:12" ht="15.75">
      <c r="I209" s="66"/>
      <c r="J209" s="66"/>
      <c r="K209" s="66"/>
      <c r="L209" s="66"/>
    </row>
    <row r="210" spans="9:12" ht="15.75">
      <c r="I210" s="66"/>
      <c r="J210" s="66"/>
      <c r="K210" s="66"/>
      <c r="L210" s="66"/>
    </row>
    <row r="211" spans="9:12" ht="15.75">
      <c r="I211" s="66"/>
      <c r="J211" s="66"/>
      <c r="K211" s="66"/>
      <c r="L211" s="66"/>
    </row>
    <row r="212" spans="9:12" ht="15.75">
      <c r="I212" s="66"/>
      <c r="J212" s="66"/>
      <c r="K212" s="66"/>
      <c r="L212" s="66"/>
    </row>
    <row r="213" spans="9:12" ht="15.75">
      <c r="I213" s="66"/>
      <c r="J213" s="66"/>
      <c r="K213" s="66"/>
      <c r="L213" s="66"/>
    </row>
    <row r="214" spans="9:12" ht="15.75">
      <c r="I214" s="66"/>
      <c r="J214" s="66"/>
      <c r="K214" s="66"/>
      <c r="L214" s="66"/>
    </row>
    <row r="215" spans="9:12" ht="15.75">
      <c r="I215" s="66"/>
      <c r="J215" s="66"/>
      <c r="K215" s="66"/>
      <c r="L215" s="66"/>
    </row>
    <row r="216" spans="9:12" ht="15.75">
      <c r="I216" s="66"/>
      <c r="J216" s="66"/>
      <c r="K216" s="66"/>
      <c r="L216" s="66"/>
    </row>
    <row r="217" spans="9:12" ht="15.75">
      <c r="I217" s="66"/>
      <c r="J217" s="66"/>
      <c r="K217" s="66"/>
      <c r="L217" s="66"/>
    </row>
    <row r="218" spans="9:12" ht="15.75">
      <c r="I218" s="66"/>
      <c r="J218" s="66"/>
      <c r="K218" s="66"/>
      <c r="L218" s="66"/>
    </row>
    <row r="219" spans="9:12" ht="15.75">
      <c r="I219" s="66"/>
      <c r="J219" s="66"/>
      <c r="K219" s="66"/>
      <c r="L219" s="66"/>
    </row>
    <row r="220" spans="9:12" ht="15.75">
      <c r="I220" s="66"/>
      <c r="J220" s="66"/>
      <c r="K220" s="66"/>
      <c r="L220" s="66"/>
    </row>
    <row r="221" spans="9:12" ht="15.75">
      <c r="I221" s="66"/>
      <c r="J221" s="66"/>
      <c r="K221" s="66"/>
      <c r="L221" s="66"/>
    </row>
    <row r="222" spans="9:12" ht="15.75">
      <c r="I222" s="66"/>
      <c r="J222" s="66"/>
      <c r="K222" s="66"/>
      <c r="L222" s="66"/>
    </row>
    <row r="223" spans="9:12" ht="15.75">
      <c r="I223" s="66"/>
      <c r="J223" s="66"/>
      <c r="K223" s="66"/>
      <c r="L223" s="66"/>
    </row>
    <row r="224" spans="9:12" ht="15.75">
      <c r="I224" s="66"/>
      <c r="J224" s="66"/>
      <c r="K224" s="66"/>
      <c r="L224" s="66"/>
    </row>
    <row r="225" spans="9:12" ht="15.75">
      <c r="I225" s="66"/>
      <c r="J225" s="66"/>
      <c r="K225" s="66"/>
      <c r="L225" s="66"/>
    </row>
    <row r="226" spans="9:12" ht="15.75">
      <c r="I226" s="66"/>
      <c r="J226" s="66"/>
      <c r="K226" s="66"/>
      <c r="L226" s="66"/>
    </row>
    <row r="227" spans="9:12" ht="15.75">
      <c r="I227" s="66"/>
      <c r="J227" s="66"/>
      <c r="K227" s="66"/>
      <c r="L227" s="66"/>
    </row>
    <row r="228" spans="9:12" ht="15.75">
      <c r="I228" s="66"/>
      <c r="J228" s="66"/>
      <c r="K228" s="66"/>
      <c r="L228" s="66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7"/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3.421875" style="1" customWidth="1"/>
    <col min="2" max="2" width="25.57421875" style="2" customWidth="1"/>
    <col min="3" max="3" width="22.8515625" style="2" customWidth="1"/>
    <col min="4" max="4" width="29.00390625" style="0" customWidth="1"/>
    <col min="5" max="5" width="6.00390625" style="0" customWidth="1"/>
    <col min="6" max="6" width="5.8515625" style="0" customWidth="1"/>
    <col min="7" max="7" width="6.7109375" style="0" customWidth="1"/>
    <col min="8" max="8" width="11.421875" style="0" customWidth="1"/>
    <col min="9" max="9" width="6.00390625" style="0" customWidth="1"/>
    <col min="10" max="10" width="5.851562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6.00390625" style="0" customWidth="1"/>
    <col min="15" max="15" width="6.421875" style="0" customWidth="1"/>
    <col min="16" max="16" width="11.421875" style="0" customWidth="1"/>
    <col min="17" max="17" width="16.85156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435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254</v>
      </c>
      <c r="F3" s="9"/>
      <c r="G3" s="9"/>
      <c r="H3" s="9"/>
      <c r="I3" s="10" t="s">
        <v>130</v>
      </c>
      <c r="J3" s="10"/>
      <c r="K3" s="10"/>
      <c r="L3" s="10"/>
      <c r="M3" s="11" t="s">
        <v>262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4.5" customHeight="1">
      <c r="A5" s="27">
        <f>1</f>
        <v>1</v>
      </c>
      <c r="B5" s="28" t="s">
        <v>436</v>
      </c>
      <c r="C5" s="29" t="s">
        <v>437</v>
      </c>
      <c r="D5" s="30" t="s">
        <v>122</v>
      </c>
      <c r="E5" s="31">
        <v>5</v>
      </c>
      <c r="F5" s="32">
        <v>8</v>
      </c>
      <c r="G5" s="32">
        <v>550</v>
      </c>
      <c r="H5" s="33">
        <f>G5/800</f>
        <v>0.6875</v>
      </c>
      <c r="I5" s="34"/>
      <c r="J5" s="35"/>
      <c r="K5" s="35"/>
      <c r="L5" s="36">
        <f>K5/600</f>
        <v>0</v>
      </c>
      <c r="M5" s="37">
        <v>4</v>
      </c>
      <c r="N5" s="67">
        <v>3</v>
      </c>
      <c r="O5" s="39">
        <v>416</v>
      </c>
      <c r="P5" s="40">
        <f>O5/600</f>
        <v>0.6933333333333334</v>
      </c>
      <c r="Q5" s="41">
        <f>Z5</f>
        <v>0.6904166666666667</v>
      </c>
      <c r="S5" s="43">
        <f>H5</f>
        <v>0.6875</v>
      </c>
      <c r="T5" s="43">
        <f>L5</f>
        <v>0</v>
      </c>
      <c r="U5" s="43">
        <f>P5</f>
        <v>0.6933333333333334</v>
      </c>
      <c r="V5" s="44"/>
      <c r="W5" s="43">
        <f>LARGE(S5:U5,1)</f>
        <v>0.6933333333333334</v>
      </c>
      <c r="X5" s="43">
        <f>LARGE(S5:U5,2)</f>
        <v>0.6875</v>
      </c>
      <c r="Y5" s="43">
        <f>SUM(W5:X5)</f>
        <v>1.3808333333333334</v>
      </c>
      <c r="Z5" s="43">
        <f>Y5/2</f>
        <v>0.6904166666666667</v>
      </c>
    </row>
    <row r="6" spans="1:26" s="42" customFormat="1" ht="32.25" customHeight="1">
      <c r="A6" s="27">
        <f>A5+1</f>
        <v>2</v>
      </c>
      <c r="B6" s="28" t="s">
        <v>438</v>
      </c>
      <c r="C6" s="29" t="s">
        <v>439</v>
      </c>
      <c r="D6" s="30" t="s">
        <v>39</v>
      </c>
      <c r="E6" s="31">
        <v>1</v>
      </c>
      <c r="F6" s="32">
        <v>3</v>
      </c>
      <c r="G6" s="32">
        <v>480</v>
      </c>
      <c r="H6" s="33">
        <f>G6/800</f>
        <v>0.6</v>
      </c>
      <c r="I6" s="34">
        <v>1</v>
      </c>
      <c r="J6" s="35">
        <v>3</v>
      </c>
      <c r="K6" s="35">
        <v>408</v>
      </c>
      <c r="L6" s="36">
        <f>K6/600</f>
        <v>0.68</v>
      </c>
      <c r="M6" s="37"/>
      <c r="N6" s="39"/>
      <c r="O6" s="39"/>
      <c r="P6" s="40">
        <f>O6/600</f>
        <v>0</v>
      </c>
      <c r="Q6" s="41">
        <f>Z6</f>
        <v>0.64</v>
      </c>
      <c r="S6" s="43">
        <f>H6</f>
        <v>0.6</v>
      </c>
      <c r="T6" s="43">
        <f>L6</f>
        <v>0.68</v>
      </c>
      <c r="U6" s="43">
        <f>P6</f>
        <v>0</v>
      </c>
      <c r="V6" s="44"/>
      <c r="W6" s="43">
        <f>LARGE(S6:U6,1)</f>
        <v>0.68</v>
      </c>
      <c r="X6" s="43">
        <f>LARGE(S6:U6,2)</f>
        <v>0.6</v>
      </c>
      <c r="Y6" s="43">
        <f>SUM(W6:X6)</f>
        <v>1.28</v>
      </c>
      <c r="Z6" s="43">
        <f>Y6/2</f>
        <v>0.64</v>
      </c>
    </row>
    <row r="7" spans="1:26" s="42" customFormat="1" ht="32.25" customHeight="1">
      <c r="A7" s="27">
        <f aca="true" t="shared" si="0" ref="A7:A70">A6+1</f>
        <v>3</v>
      </c>
      <c r="B7" s="28" t="s">
        <v>440</v>
      </c>
      <c r="C7" s="29" t="s">
        <v>441</v>
      </c>
      <c r="D7" s="30" t="s">
        <v>39</v>
      </c>
      <c r="E7" s="31"/>
      <c r="F7" s="32"/>
      <c r="G7" s="32"/>
      <c r="H7" s="33">
        <f>G7/800</f>
        <v>0</v>
      </c>
      <c r="I7" s="34">
        <v>0</v>
      </c>
      <c r="J7" s="35">
        <v>1</v>
      </c>
      <c r="K7" s="35">
        <v>194</v>
      </c>
      <c r="L7" s="36">
        <f>K7/600</f>
        <v>0.3233333333333333</v>
      </c>
      <c r="M7" s="37">
        <v>0</v>
      </c>
      <c r="N7" s="39">
        <v>2</v>
      </c>
      <c r="O7" s="39">
        <v>186</v>
      </c>
      <c r="P7" s="40">
        <f>O7/600</f>
        <v>0.31</v>
      </c>
      <c r="Q7" s="41">
        <f>Z7</f>
        <v>0.31666666666666665</v>
      </c>
      <c r="S7" s="43">
        <f>H7</f>
        <v>0</v>
      </c>
      <c r="T7" s="43">
        <f>L7</f>
        <v>0.3233333333333333</v>
      </c>
      <c r="U7" s="43">
        <f>P7</f>
        <v>0.31</v>
      </c>
      <c r="V7" s="44"/>
      <c r="W7" s="43">
        <f>LARGE(S7:U7,1)</f>
        <v>0.3233333333333333</v>
      </c>
      <c r="X7" s="43">
        <f>LARGE(S7:U7,2)</f>
        <v>0.31</v>
      </c>
      <c r="Y7" s="43">
        <f>SUM(W7:X7)</f>
        <v>0.6333333333333333</v>
      </c>
      <c r="Z7" s="43">
        <f>Y7/2</f>
        <v>0.31666666666666665</v>
      </c>
    </row>
    <row r="8" spans="1:26" s="42" customFormat="1" ht="30" customHeight="1">
      <c r="A8" s="45">
        <f t="shared" si="0"/>
        <v>4</v>
      </c>
      <c r="B8" s="46" t="s">
        <v>442</v>
      </c>
      <c r="C8" s="47" t="s">
        <v>68</v>
      </c>
      <c r="D8" s="48"/>
      <c r="E8" s="31">
        <v>2</v>
      </c>
      <c r="F8" s="32">
        <v>6</v>
      </c>
      <c r="G8" s="32">
        <v>494</v>
      </c>
      <c r="H8" s="33">
        <f>G8/800</f>
        <v>0.6175</v>
      </c>
      <c r="I8" s="34"/>
      <c r="J8" s="35"/>
      <c r="K8" s="35"/>
      <c r="L8" s="36">
        <f>K8/600</f>
        <v>0</v>
      </c>
      <c r="M8" s="37"/>
      <c r="N8" s="39"/>
      <c r="O8" s="39"/>
      <c r="P8" s="40">
        <f>O8/600</f>
        <v>0</v>
      </c>
      <c r="Q8" s="41">
        <f>Z8</f>
        <v>0.30875</v>
      </c>
      <c r="S8" s="43">
        <f>H8</f>
        <v>0.6175</v>
      </c>
      <c r="T8" s="43">
        <f>L8</f>
        <v>0</v>
      </c>
      <c r="U8" s="43">
        <f>P8</f>
        <v>0</v>
      </c>
      <c r="V8" s="44"/>
      <c r="W8" s="43">
        <f>LARGE(S8:U8,1)</f>
        <v>0.6175</v>
      </c>
      <c r="X8" s="43">
        <f>LARGE(S8:U8,2)</f>
        <v>0</v>
      </c>
      <c r="Y8" s="43">
        <f>SUM(W8:X8)</f>
        <v>0.6175</v>
      </c>
      <c r="Z8" s="43">
        <f>Y8/2</f>
        <v>0.30875</v>
      </c>
    </row>
    <row r="9" spans="1:26" s="42" customFormat="1" ht="30" customHeight="1">
      <c r="A9" s="45">
        <f t="shared" si="0"/>
        <v>5</v>
      </c>
      <c r="B9" s="46" t="s">
        <v>443</v>
      </c>
      <c r="C9" s="47" t="s">
        <v>444</v>
      </c>
      <c r="D9" s="48" t="s">
        <v>58</v>
      </c>
      <c r="E9" s="31">
        <v>0</v>
      </c>
      <c r="F9" s="32">
        <v>3</v>
      </c>
      <c r="G9" s="32">
        <v>454</v>
      </c>
      <c r="H9" s="33">
        <f>G9/800</f>
        <v>0.5675</v>
      </c>
      <c r="I9" s="34"/>
      <c r="J9" s="35"/>
      <c r="K9" s="35"/>
      <c r="L9" s="36">
        <f>K9/600</f>
        <v>0</v>
      </c>
      <c r="M9" s="37"/>
      <c r="N9" s="39"/>
      <c r="O9" s="39"/>
      <c r="P9" s="40">
        <f>O9/600</f>
        <v>0</v>
      </c>
      <c r="Q9" s="41">
        <f>Z9</f>
        <v>0.28375</v>
      </c>
      <c r="S9" s="43">
        <f>H9</f>
        <v>0.5675</v>
      </c>
      <c r="T9" s="43">
        <f>L9</f>
        <v>0</v>
      </c>
      <c r="U9" s="43">
        <f>P9</f>
        <v>0</v>
      </c>
      <c r="V9" s="44"/>
      <c r="W9" s="43">
        <f>LARGE(S9:U9,1)</f>
        <v>0.5675</v>
      </c>
      <c r="X9" s="43">
        <f>LARGE(S9:U9,2)</f>
        <v>0</v>
      </c>
      <c r="Y9" s="43">
        <f>SUM(W9:X9)</f>
        <v>0.5675</v>
      </c>
      <c r="Z9" s="43">
        <f>Y9/2</f>
        <v>0.28375</v>
      </c>
    </row>
    <row r="10" spans="1:26" s="42" customFormat="1" ht="34.5" customHeight="1">
      <c r="A10" s="45">
        <f t="shared" si="0"/>
        <v>6</v>
      </c>
      <c r="B10" s="46" t="s">
        <v>349</v>
      </c>
      <c r="C10" s="47" t="s">
        <v>147</v>
      </c>
      <c r="D10" s="48" t="s">
        <v>154</v>
      </c>
      <c r="E10" s="31"/>
      <c r="F10" s="32"/>
      <c r="G10" s="32"/>
      <c r="H10" s="33">
        <f>G10/800</f>
        <v>0</v>
      </c>
      <c r="I10" s="34"/>
      <c r="J10" s="35"/>
      <c r="K10" s="35"/>
      <c r="L10" s="36">
        <f>K10/600</f>
        <v>0</v>
      </c>
      <c r="M10" s="37">
        <v>0</v>
      </c>
      <c r="N10" s="39">
        <v>6</v>
      </c>
      <c r="O10" s="39">
        <v>330</v>
      </c>
      <c r="P10" s="40">
        <f>O10/600</f>
        <v>0.55</v>
      </c>
      <c r="Q10" s="41">
        <f>Z10</f>
        <v>0.275</v>
      </c>
      <c r="S10" s="43">
        <f>H10</f>
        <v>0</v>
      </c>
      <c r="T10" s="43">
        <f>L10</f>
        <v>0</v>
      </c>
      <c r="U10" s="43">
        <f>P10</f>
        <v>0.55</v>
      </c>
      <c r="V10" s="44"/>
      <c r="W10" s="43">
        <f>LARGE(S10:U10,1)</f>
        <v>0.55</v>
      </c>
      <c r="X10" s="43">
        <f>LARGE(S10:U10,2)</f>
        <v>0</v>
      </c>
      <c r="Y10" s="43">
        <f>SUM(W10:X10)</f>
        <v>0.55</v>
      </c>
      <c r="Z10" s="43">
        <f>Y10/2</f>
        <v>0.275</v>
      </c>
    </row>
    <row r="11" spans="1:26" s="42" customFormat="1" ht="30" customHeight="1">
      <c r="A11" s="45">
        <f t="shared" si="0"/>
        <v>7</v>
      </c>
      <c r="B11" s="46" t="s">
        <v>353</v>
      </c>
      <c r="C11" s="47" t="s">
        <v>312</v>
      </c>
      <c r="D11" s="48" t="s">
        <v>58</v>
      </c>
      <c r="E11" s="31">
        <v>0</v>
      </c>
      <c r="F11" s="32">
        <v>6</v>
      </c>
      <c r="G11" s="32">
        <v>432</v>
      </c>
      <c r="H11" s="33">
        <f>G11/800</f>
        <v>0.54</v>
      </c>
      <c r="I11" s="34"/>
      <c r="J11" s="35"/>
      <c r="K11" s="35"/>
      <c r="L11" s="36">
        <f>K11/600</f>
        <v>0</v>
      </c>
      <c r="M11" s="37"/>
      <c r="N11" s="39"/>
      <c r="O11" s="39"/>
      <c r="P11" s="40">
        <f>O11/600</f>
        <v>0</v>
      </c>
      <c r="Q11" s="41">
        <f>Z11</f>
        <v>0.27</v>
      </c>
      <c r="S11" s="43">
        <f>H11</f>
        <v>0.54</v>
      </c>
      <c r="T11" s="43">
        <f>L11</f>
        <v>0</v>
      </c>
      <c r="U11" s="43">
        <f>P11</f>
        <v>0</v>
      </c>
      <c r="V11" s="44"/>
      <c r="W11" s="43">
        <f>LARGE(S11:U11,1)</f>
        <v>0.54</v>
      </c>
      <c r="X11" s="43">
        <f>LARGE(S11:U11,2)</f>
        <v>0</v>
      </c>
      <c r="Y11" s="43">
        <f>SUM(W11:X11)</f>
        <v>0.54</v>
      </c>
      <c r="Z11" s="43">
        <f>Y11/2</f>
        <v>0.27</v>
      </c>
    </row>
    <row r="12" spans="1:26" s="42" customFormat="1" ht="30" customHeight="1">
      <c r="A12" s="45">
        <f t="shared" si="0"/>
        <v>8</v>
      </c>
      <c r="B12" s="46" t="s">
        <v>445</v>
      </c>
      <c r="C12" s="47" t="s">
        <v>43</v>
      </c>
      <c r="D12" s="48" t="s">
        <v>159</v>
      </c>
      <c r="E12" s="31">
        <v>0</v>
      </c>
      <c r="F12" s="32">
        <v>5</v>
      </c>
      <c r="G12" s="32">
        <v>422</v>
      </c>
      <c r="H12" s="33">
        <f>G12/800</f>
        <v>0.5275</v>
      </c>
      <c r="I12" s="34"/>
      <c r="J12" s="35"/>
      <c r="K12" s="35"/>
      <c r="L12" s="36">
        <f>K12/600</f>
        <v>0</v>
      </c>
      <c r="M12" s="37"/>
      <c r="N12" s="39"/>
      <c r="O12" s="39"/>
      <c r="P12" s="40">
        <f>O12/600</f>
        <v>0</v>
      </c>
      <c r="Q12" s="41">
        <f>Z12</f>
        <v>0.26375</v>
      </c>
      <c r="S12" s="43">
        <f>H12</f>
        <v>0.5275</v>
      </c>
      <c r="T12" s="43">
        <f>L12</f>
        <v>0</v>
      </c>
      <c r="U12" s="43">
        <f>P12</f>
        <v>0</v>
      </c>
      <c r="V12" s="44"/>
      <c r="W12" s="43">
        <f>LARGE(S12:U12,1)</f>
        <v>0.5275</v>
      </c>
      <c r="X12" s="43">
        <f>LARGE(S12:U12,2)</f>
        <v>0</v>
      </c>
      <c r="Y12" s="43">
        <f>SUM(W12:X12)</f>
        <v>0.5275</v>
      </c>
      <c r="Z12" s="43">
        <f>Y12/2</f>
        <v>0.26375</v>
      </c>
    </row>
    <row r="13" spans="1:26" s="42" customFormat="1" ht="30" customHeight="1">
      <c r="A13" s="45">
        <f t="shared" si="0"/>
        <v>9</v>
      </c>
      <c r="B13" s="46" t="s">
        <v>293</v>
      </c>
      <c r="C13" s="47" t="s">
        <v>66</v>
      </c>
      <c r="D13" s="48" t="s">
        <v>159</v>
      </c>
      <c r="E13" s="31">
        <v>3</v>
      </c>
      <c r="F13" s="32">
        <v>0</v>
      </c>
      <c r="G13" s="32">
        <v>328</v>
      </c>
      <c r="H13" s="33">
        <f>G13/800</f>
        <v>0.41</v>
      </c>
      <c r="I13" s="34"/>
      <c r="J13" s="35"/>
      <c r="K13" s="35"/>
      <c r="L13" s="36">
        <f>K13/600</f>
        <v>0</v>
      </c>
      <c r="M13" s="37"/>
      <c r="N13" s="39"/>
      <c r="O13" s="39"/>
      <c r="P13" s="40">
        <f>O13/600</f>
        <v>0</v>
      </c>
      <c r="Q13" s="41">
        <f>Z13</f>
        <v>0.205</v>
      </c>
      <c r="S13" s="43">
        <f aca="true" t="shared" si="1" ref="S13">H13</f>
        <v>0.41</v>
      </c>
      <c r="T13" s="43">
        <f aca="true" t="shared" si="2" ref="T13">L13</f>
        <v>0</v>
      </c>
      <c r="U13" s="43">
        <f aca="true" t="shared" si="3" ref="U13">P13</f>
        <v>0</v>
      </c>
      <c r="V13" s="44"/>
      <c r="W13" s="43">
        <f aca="true" t="shared" si="4" ref="W13">LARGE(S13:U13,1)</f>
        <v>0.41</v>
      </c>
      <c r="X13" s="43">
        <f aca="true" t="shared" si="5" ref="X13">LARGE(S13:U13,2)</f>
        <v>0</v>
      </c>
      <c r="Y13" s="43">
        <f aca="true" t="shared" si="6" ref="Y13">SUM(W13:X13)</f>
        <v>0.41</v>
      </c>
      <c r="Z13" s="43">
        <f aca="true" t="shared" si="7" ref="Z13">Y13/2</f>
        <v>0.205</v>
      </c>
    </row>
    <row r="14" spans="1:26" s="42" customFormat="1" ht="30" customHeight="1">
      <c r="A14" s="45">
        <f t="shared" si="0"/>
        <v>10</v>
      </c>
      <c r="B14" s="46"/>
      <c r="C14" s="47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0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0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0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0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0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0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0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0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0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0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0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0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0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0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0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0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0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0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0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0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0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0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0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0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0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0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0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0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0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0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0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0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0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0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0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0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0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0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0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0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0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0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8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8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8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8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8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8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8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8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8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8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8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8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8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8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8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8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8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8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8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8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8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8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8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8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8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8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8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8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8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8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7"/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A1:Z100"/>
  <sheetViews>
    <sheetView zoomScale="50" zoomScaleNormal="50" workbookViewId="0" topLeftCell="A1">
      <selection activeCell="W17" sqref="W17"/>
    </sheetView>
  </sheetViews>
  <sheetFormatPr defaultColWidth="9.140625" defaultRowHeight="12.75"/>
  <cols>
    <col min="1" max="1" width="4.421875" style="68" customWidth="1"/>
    <col min="2" max="2" width="22.7109375" style="2" customWidth="1"/>
    <col min="3" max="3" width="20.00390625" style="2" customWidth="1"/>
    <col min="4" max="4" width="37.28125" style="0" customWidth="1"/>
    <col min="5" max="5" width="6.00390625" style="0" customWidth="1"/>
    <col min="6" max="6" width="5.7109375" style="0" customWidth="1"/>
    <col min="7" max="7" width="6.7109375" style="0" customWidth="1"/>
    <col min="8" max="8" width="11.421875" style="0" customWidth="1"/>
    <col min="9" max="9" width="5.421875" style="0" customWidth="1"/>
    <col min="10" max="10" width="5.140625" style="0" customWidth="1"/>
    <col min="11" max="11" width="7.00390625" style="0" customWidth="1"/>
    <col min="12" max="12" width="12.421875" style="0" customWidth="1"/>
    <col min="13" max="13" width="5.00390625" style="0" customWidth="1"/>
    <col min="14" max="14" width="5.7109375" style="0" customWidth="1"/>
    <col min="15" max="15" width="6.421875" style="0" customWidth="1"/>
    <col min="16" max="16" width="12.28125" style="0" customWidth="1"/>
    <col min="17" max="17" width="15.140625" style="0" customWidth="1"/>
    <col min="18" max="18" width="8.8515625" style="0" customWidth="1"/>
    <col min="19" max="21" width="10.7109375" style="0" customWidth="1"/>
    <col min="22" max="22" width="8.8515625" style="0" customWidth="1"/>
    <col min="23" max="24" width="10.7109375" style="0" customWidth="1"/>
    <col min="25" max="25" width="12.140625" style="0" customWidth="1"/>
    <col min="26" max="26" width="10.7109375" style="0" customWidth="1"/>
    <col min="27" max="16384" width="8.8515625" style="0" customWidth="1"/>
  </cols>
  <sheetData>
    <row r="1" spans="1:17" ht="20.25">
      <c r="A1" s="5"/>
      <c r="B1" s="6" t="s">
        <v>446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137</v>
      </c>
      <c r="F3" s="9"/>
      <c r="G3" s="9"/>
      <c r="H3" s="9"/>
      <c r="I3" s="10" t="s">
        <v>447</v>
      </c>
      <c r="J3" s="10"/>
      <c r="K3" s="10"/>
      <c r="L3" s="10"/>
      <c r="M3" s="11" t="s">
        <v>138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8.25" customHeight="1">
      <c r="A5" s="27">
        <v>1</v>
      </c>
      <c r="B5" s="28" t="s">
        <v>289</v>
      </c>
      <c r="C5" s="29" t="s">
        <v>448</v>
      </c>
      <c r="D5" s="30" t="s">
        <v>159</v>
      </c>
      <c r="E5" s="31">
        <v>3</v>
      </c>
      <c r="F5" s="32">
        <v>10</v>
      </c>
      <c r="G5" s="32">
        <v>588</v>
      </c>
      <c r="H5" s="33">
        <f>G5/800</f>
        <v>0.735</v>
      </c>
      <c r="I5" s="34">
        <v>2</v>
      </c>
      <c r="J5" s="35">
        <v>4</v>
      </c>
      <c r="K5" s="35">
        <v>378</v>
      </c>
      <c r="L5" s="36">
        <f>K5/600</f>
        <v>0.63</v>
      </c>
      <c r="M5" s="37">
        <v>4</v>
      </c>
      <c r="N5" s="67">
        <v>8</v>
      </c>
      <c r="O5" s="39">
        <v>478</v>
      </c>
      <c r="P5" s="40">
        <f>O5/600</f>
        <v>0.7966666666666666</v>
      </c>
      <c r="Q5" s="41">
        <f>Z5</f>
        <v>0.7658333333333334</v>
      </c>
      <c r="S5" s="43">
        <f>H5</f>
        <v>0.735</v>
      </c>
      <c r="T5" s="43">
        <f>L5</f>
        <v>0.63</v>
      </c>
      <c r="U5" s="43">
        <f>P5</f>
        <v>0.7966666666666666</v>
      </c>
      <c r="V5" s="44"/>
      <c r="W5" s="43">
        <f>LARGE(S5:U5,1)</f>
        <v>0.7966666666666666</v>
      </c>
      <c r="X5" s="43">
        <f>LARGE(S5:U5,2)</f>
        <v>0.735</v>
      </c>
      <c r="Y5" s="43">
        <f>SUM(W5:X5)</f>
        <v>1.5316666666666667</v>
      </c>
      <c r="Z5" s="43">
        <f>Y5/2</f>
        <v>0.7658333333333334</v>
      </c>
    </row>
    <row r="6" spans="1:26" s="42" customFormat="1" ht="38.25" customHeight="1">
      <c r="A6" s="27">
        <f>A5+1</f>
        <v>2</v>
      </c>
      <c r="B6" s="28" t="s">
        <v>270</v>
      </c>
      <c r="C6" s="29" t="s">
        <v>449</v>
      </c>
      <c r="D6" s="30" t="s">
        <v>159</v>
      </c>
      <c r="E6" s="31"/>
      <c r="F6" s="32"/>
      <c r="G6" s="32"/>
      <c r="H6" s="33">
        <f>G6/800</f>
        <v>0</v>
      </c>
      <c r="I6" s="34">
        <v>3</v>
      </c>
      <c r="J6" s="35">
        <v>2</v>
      </c>
      <c r="K6" s="35">
        <v>372</v>
      </c>
      <c r="L6" s="36">
        <f>K6/600</f>
        <v>0.62</v>
      </c>
      <c r="M6" s="37">
        <v>1</v>
      </c>
      <c r="N6" s="39">
        <v>8</v>
      </c>
      <c r="O6" s="39">
        <v>426</v>
      </c>
      <c r="P6" s="40">
        <f>O6/600</f>
        <v>0.71</v>
      </c>
      <c r="Q6" s="41">
        <f>Z6</f>
        <v>0.665</v>
      </c>
      <c r="S6" s="43">
        <f>H6</f>
        <v>0</v>
      </c>
      <c r="T6" s="43">
        <f>L6</f>
        <v>0.62</v>
      </c>
      <c r="U6" s="43">
        <f>P6</f>
        <v>0.71</v>
      </c>
      <c r="V6" s="44"/>
      <c r="W6" s="43">
        <f>LARGE(S6:U6,1)</f>
        <v>0.71</v>
      </c>
      <c r="X6" s="43">
        <f>LARGE(S6:U6,2)</f>
        <v>0.62</v>
      </c>
      <c r="Y6" s="43">
        <f>SUM(W6:X6)</f>
        <v>1.33</v>
      </c>
      <c r="Z6" s="43">
        <f>Y6/2</f>
        <v>0.665</v>
      </c>
    </row>
    <row r="7" spans="1:26" s="42" customFormat="1" ht="37.5" customHeight="1">
      <c r="A7" s="52">
        <f aca="true" t="shared" si="0" ref="A7:A70">A6+1</f>
        <v>3</v>
      </c>
      <c r="B7" s="56" t="s">
        <v>355</v>
      </c>
      <c r="C7" s="57" t="s">
        <v>450</v>
      </c>
      <c r="D7" s="30"/>
      <c r="E7" s="31">
        <v>17</v>
      </c>
      <c r="F7" s="32">
        <v>12</v>
      </c>
      <c r="G7" s="32">
        <v>722</v>
      </c>
      <c r="H7" s="33">
        <f>G7/800</f>
        <v>0.9025</v>
      </c>
      <c r="I7" s="34"/>
      <c r="J7" s="35"/>
      <c r="K7" s="35"/>
      <c r="L7" s="36">
        <f>K7/600</f>
        <v>0</v>
      </c>
      <c r="M7" s="37"/>
      <c r="N7" s="39"/>
      <c r="O7" s="39"/>
      <c r="P7" s="40">
        <f>O7/600</f>
        <v>0</v>
      </c>
      <c r="Q7" s="41">
        <f>Z7</f>
        <v>0.45125</v>
      </c>
      <c r="S7" s="43">
        <f>H7</f>
        <v>0.9025</v>
      </c>
      <c r="T7" s="43">
        <f>L7</f>
        <v>0</v>
      </c>
      <c r="U7" s="43">
        <f>P7</f>
        <v>0</v>
      </c>
      <c r="V7" s="44"/>
      <c r="W7" s="43">
        <f>LARGE(S7:U7,1)</f>
        <v>0.9025</v>
      </c>
      <c r="X7" s="43">
        <f>LARGE(S7:U7,2)</f>
        <v>0</v>
      </c>
      <c r="Y7" s="43">
        <f>SUM(W7:X7)</f>
        <v>0.9025</v>
      </c>
      <c r="Z7" s="43">
        <f>Y7/2</f>
        <v>0.45125</v>
      </c>
    </row>
    <row r="8" spans="1:26" s="42" customFormat="1" ht="30" customHeight="1">
      <c r="A8" s="45">
        <f t="shared" si="0"/>
        <v>4</v>
      </c>
      <c r="B8" s="46" t="s">
        <v>451</v>
      </c>
      <c r="C8" s="47" t="s">
        <v>273</v>
      </c>
      <c r="D8" s="48" t="s">
        <v>226</v>
      </c>
      <c r="E8" s="31">
        <v>7</v>
      </c>
      <c r="F8" s="32">
        <v>14</v>
      </c>
      <c r="G8" s="32">
        <v>655</v>
      </c>
      <c r="H8" s="33">
        <f>G8/800</f>
        <v>0.81875</v>
      </c>
      <c r="I8" s="34"/>
      <c r="J8" s="35"/>
      <c r="K8" s="35"/>
      <c r="L8" s="36">
        <f>K8/600</f>
        <v>0</v>
      </c>
      <c r="M8" s="37"/>
      <c r="N8" s="39"/>
      <c r="O8" s="39"/>
      <c r="P8" s="40">
        <f>O8/600</f>
        <v>0</v>
      </c>
      <c r="Q8" s="41">
        <f>Z8</f>
        <v>0.409375</v>
      </c>
      <c r="S8" s="43">
        <f>H8</f>
        <v>0.81875</v>
      </c>
      <c r="T8" s="43">
        <f>L8</f>
        <v>0</v>
      </c>
      <c r="U8" s="43">
        <f>P8</f>
        <v>0</v>
      </c>
      <c r="V8" s="44"/>
      <c r="W8" s="43">
        <f>LARGE(S8:U8,1)</f>
        <v>0.81875</v>
      </c>
      <c r="X8" s="43">
        <f>LARGE(S8:U8,2)</f>
        <v>0</v>
      </c>
      <c r="Y8" s="43">
        <f>SUM(W8:X8)</f>
        <v>0.81875</v>
      </c>
      <c r="Z8" s="43">
        <f>Y8/2</f>
        <v>0.409375</v>
      </c>
    </row>
    <row r="9" spans="1:26" s="42" customFormat="1" ht="30" customHeight="1">
      <c r="A9" s="45">
        <f t="shared" si="0"/>
        <v>5</v>
      </c>
      <c r="B9" s="46" t="s">
        <v>329</v>
      </c>
      <c r="C9" s="47" t="s">
        <v>452</v>
      </c>
      <c r="D9" s="48" t="s">
        <v>69</v>
      </c>
      <c r="E9" s="31">
        <v>2</v>
      </c>
      <c r="F9" s="32">
        <v>4</v>
      </c>
      <c r="G9" s="32">
        <v>504</v>
      </c>
      <c r="H9" s="33">
        <f>G9/800</f>
        <v>0.63</v>
      </c>
      <c r="I9" s="34"/>
      <c r="J9" s="35"/>
      <c r="K9" s="35"/>
      <c r="L9" s="36">
        <f>K9/600</f>
        <v>0</v>
      </c>
      <c r="M9" s="37"/>
      <c r="N9" s="39"/>
      <c r="O9" s="39"/>
      <c r="P9" s="40">
        <f>O9/600</f>
        <v>0</v>
      </c>
      <c r="Q9" s="41">
        <f>Z9</f>
        <v>0.315</v>
      </c>
      <c r="S9" s="43">
        <f>H9</f>
        <v>0.63</v>
      </c>
      <c r="T9" s="43">
        <f>L9</f>
        <v>0</v>
      </c>
      <c r="U9" s="43">
        <f>P9</f>
        <v>0</v>
      </c>
      <c r="V9" s="44"/>
      <c r="W9" s="43">
        <f>LARGE(S9:U9,1)</f>
        <v>0.63</v>
      </c>
      <c r="X9" s="43">
        <f>LARGE(S9:U9,2)</f>
        <v>0</v>
      </c>
      <c r="Y9" s="43">
        <f>SUM(W9:X9)</f>
        <v>0.63</v>
      </c>
      <c r="Z9" s="43">
        <f>Y9/2</f>
        <v>0.315</v>
      </c>
    </row>
    <row r="10" spans="1:26" s="42" customFormat="1" ht="30" customHeight="1">
      <c r="A10" s="45">
        <f t="shared" si="0"/>
        <v>6</v>
      </c>
      <c r="B10" s="46" t="s">
        <v>293</v>
      </c>
      <c r="C10" s="47" t="s">
        <v>87</v>
      </c>
      <c r="D10" s="48" t="s">
        <v>159</v>
      </c>
      <c r="E10" s="31">
        <v>3</v>
      </c>
      <c r="F10" s="32">
        <v>2</v>
      </c>
      <c r="G10" s="32">
        <v>494</v>
      </c>
      <c r="H10" s="33">
        <f>G10/800</f>
        <v>0.6175</v>
      </c>
      <c r="I10" s="34"/>
      <c r="J10" s="35"/>
      <c r="K10" s="35"/>
      <c r="L10" s="36">
        <f>K10/600</f>
        <v>0</v>
      </c>
      <c r="M10" s="37"/>
      <c r="N10" s="39"/>
      <c r="O10" s="39"/>
      <c r="P10" s="40">
        <f>O10/600</f>
        <v>0</v>
      </c>
      <c r="Q10" s="41">
        <f>Z10</f>
        <v>0.30875</v>
      </c>
      <c r="S10" s="43">
        <f>H10</f>
        <v>0.6175</v>
      </c>
      <c r="T10" s="43">
        <f>L10</f>
        <v>0</v>
      </c>
      <c r="U10" s="43">
        <f>P10</f>
        <v>0</v>
      </c>
      <c r="V10" s="44"/>
      <c r="W10" s="43">
        <f>LARGE(S10:U10,1)</f>
        <v>0.6175</v>
      </c>
      <c r="X10" s="43">
        <f>LARGE(S10:U10,2)</f>
        <v>0</v>
      </c>
      <c r="Y10" s="43">
        <f>SUM(W10:X10)</f>
        <v>0.6175</v>
      </c>
      <c r="Z10" s="43">
        <f>Y10/2</f>
        <v>0.30875</v>
      </c>
    </row>
    <row r="11" spans="1:26" s="42" customFormat="1" ht="30" customHeight="1">
      <c r="A11" s="45">
        <f t="shared" si="0"/>
        <v>7</v>
      </c>
      <c r="B11" s="46" t="s">
        <v>453</v>
      </c>
      <c r="C11" s="47" t="s">
        <v>454</v>
      </c>
      <c r="D11" s="48" t="s">
        <v>154</v>
      </c>
      <c r="E11" s="31"/>
      <c r="F11" s="32"/>
      <c r="G11" s="32"/>
      <c r="H11" s="33">
        <f>G11/800</f>
        <v>0</v>
      </c>
      <c r="I11" s="34"/>
      <c r="J11" s="35"/>
      <c r="K11" s="35"/>
      <c r="L11" s="36">
        <f>K11/600</f>
        <v>0</v>
      </c>
      <c r="M11" s="37">
        <v>0</v>
      </c>
      <c r="N11" s="39">
        <v>4</v>
      </c>
      <c r="O11" s="39">
        <v>338</v>
      </c>
      <c r="P11" s="40">
        <f>O11/600</f>
        <v>0.5633333333333334</v>
      </c>
      <c r="Q11" s="41">
        <f>Z11</f>
        <v>0.2816666666666667</v>
      </c>
      <c r="S11" s="43">
        <f aca="true" t="shared" si="1" ref="S11">H11</f>
        <v>0</v>
      </c>
      <c r="T11" s="43">
        <f aca="true" t="shared" si="2" ref="T11">L11</f>
        <v>0</v>
      </c>
      <c r="U11" s="43">
        <f aca="true" t="shared" si="3" ref="U11">P11</f>
        <v>0.5633333333333334</v>
      </c>
      <c r="V11" s="44"/>
      <c r="W11" s="43">
        <f aca="true" t="shared" si="4" ref="W11">LARGE(S11:U11,1)</f>
        <v>0.5633333333333334</v>
      </c>
      <c r="X11" s="43">
        <f aca="true" t="shared" si="5" ref="X11">LARGE(S11:U11,2)</f>
        <v>0</v>
      </c>
      <c r="Y11" s="43">
        <f aca="true" t="shared" si="6" ref="Y11">SUM(W11:X11)</f>
        <v>0.5633333333333334</v>
      </c>
      <c r="Z11" s="43">
        <f aca="true" t="shared" si="7" ref="Z11">Y11/2</f>
        <v>0.2816666666666667</v>
      </c>
    </row>
    <row r="12" spans="1:26" s="42" customFormat="1" ht="30" customHeight="1">
      <c r="A12" s="45">
        <f t="shared" si="0"/>
        <v>8</v>
      </c>
      <c r="B12" s="46"/>
      <c r="C12" s="47"/>
      <c r="D12" s="48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0"/>
        <v>9</v>
      </c>
      <c r="B13" s="46"/>
      <c r="C13" s="47"/>
      <c r="D13" s="48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0"/>
        <v>10</v>
      </c>
      <c r="B14" s="46"/>
      <c r="C14" s="47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0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0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0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0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0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0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0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0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0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0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0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0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0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0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0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0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0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0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0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0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0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0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0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0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0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0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0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0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0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0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0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0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0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0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0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0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0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0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0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0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0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0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8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8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8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8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8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8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8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8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8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8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8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8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8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8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8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8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8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8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8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8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8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8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8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8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8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8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8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8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8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8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/>
  <pageMargins left="0.75" right="0.75" top="1" bottom="1" header="0.5118055555555555" footer="0.5118055555555555"/>
  <pageSetup horizontalDpi="300" verticalDpi="300" orientation="landscape" paperSize="9" scale="74"/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S9" sqref="S9"/>
    </sheetView>
  </sheetViews>
  <sheetFormatPr defaultColWidth="9.140625" defaultRowHeight="12.75"/>
  <cols>
    <col min="1" max="1" width="3.421875" style="1" customWidth="1"/>
    <col min="2" max="2" width="21.8515625" style="0" customWidth="1"/>
    <col min="3" max="3" width="22.8515625" style="0" customWidth="1"/>
    <col min="4" max="4" width="25.421875" style="0" customWidth="1"/>
    <col min="5" max="6" width="5.421875" style="0" customWidth="1"/>
    <col min="7" max="7" width="6.7109375" style="0" customWidth="1"/>
    <col min="8" max="8" width="11.421875" style="0" customWidth="1"/>
    <col min="9" max="9" width="5.421875" style="0" customWidth="1"/>
    <col min="10" max="10" width="6.2812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5.8515625" style="0" customWidth="1"/>
    <col min="15" max="15" width="8.421875" style="0" customWidth="1"/>
    <col min="16" max="16" width="11.421875" style="0" customWidth="1"/>
    <col min="17" max="17" width="13.42187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1">
      <c r="A1" s="5"/>
      <c r="B1" s="6" t="s">
        <v>455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51"/>
      <c r="C2" s="51"/>
      <c r="D2" s="5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51"/>
      <c r="C3" s="51"/>
      <c r="D3" s="51"/>
      <c r="E3" s="9" t="s">
        <v>456</v>
      </c>
      <c r="F3" s="9"/>
      <c r="G3" s="9"/>
      <c r="H3" s="9"/>
      <c r="I3" s="10" t="s">
        <v>130</v>
      </c>
      <c r="J3" s="10"/>
      <c r="K3" s="10"/>
      <c r="L3" s="10"/>
      <c r="M3" s="11" t="s">
        <v>400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45">
        <f>1</f>
        <v>1</v>
      </c>
      <c r="B5" s="55"/>
      <c r="C5" s="48"/>
      <c r="D5" s="48"/>
      <c r="E5" s="31"/>
      <c r="F5" s="32"/>
      <c r="G5" s="32"/>
      <c r="H5" s="33">
        <f>G5/800</f>
        <v>0</v>
      </c>
      <c r="I5" s="34"/>
      <c r="J5" s="35"/>
      <c r="K5" s="35"/>
      <c r="L5" s="36">
        <f>K5/540</f>
        <v>0</v>
      </c>
      <c r="M5" s="37"/>
      <c r="N5" s="38"/>
      <c r="O5" s="39"/>
      <c r="P5" s="40">
        <f>O5/500</f>
        <v>0</v>
      </c>
      <c r="Q5" s="41">
        <f aca="true" t="shared" si="0" ref="Q5:Q7">Z5</f>
        <v>0</v>
      </c>
      <c r="S5" s="43">
        <f aca="true" t="shared" si="1" ref="S5:S7">H5</f>
        <v>0</v>
      </c>
      <c r="T5" s="43">
        <f aca="true" t="shared" si="2" ref="T5:T7">L5</f>
        <v>0</v>
      </c>
      <c r="U5" s="43">
        <f aca="true" t="shared" si="3" ref="U5:U7">P5</f>
        <v>0</v>
      </c>
      <c r="V5" s="44"/>
      <c r="W5" s="43">
        <f aca="true" t="shared" si="4" ref="W5:W7">LARGE(S5:U5,1)</f>
        <v>0</v>
      </c>
      <c r="X5" s="43">
        <f aca="true" t="shared" si="5" ref="X5:X7">LARGE(S5:U5,2)</f>
        <v>0</v>
      </c>
      <c r="Y5" s="43">
        <f aca="true" t="shared" si="6" ref="Y5:Y7">SUM(W5:X5)</f>
        <v>0</v>
      </c>
      <c r="Z5" s="43">
        <f aca="true" t="shared" si="7" ref="Z5:Z7">Y5/2</f>
        <v>0</v>
      </c>
    </row>
    <row r="6" spans="1:26" s="42" customFormat="1" ht="30" customHeight="1">
      <c r="A6" s="45">
        <f>A5+1</f>
        <v>2</v>
      </c>
      <c r="B6" s="55"/>
      <c r="C6" s="48"/>
      <c r="D6" s="48"/>
      <c r="E6" s="31"/>
      <c r="F6" s="32"/>
      <c r="G6" s="32"/>
      <c r="H6" s="33">
        <f>G6/800</f>
        <v>0</v>
      </c>
      <c r="I6" s="34"/>
      <c r="J6" s="35"/>
      <c r="K6" s="35"/>
      <c r="L6" s="36">
        <f>K6/540</f>
        <v>0</v>
      </c>
      <c r="M6" s="37"/>
      <c r="N6" s="39"/>
      <c r="O6" s="39"/>
      <c r="P6" s="40">
        <f>O6/500</f>
        <v>0</v>
      </c>
      <c r="Q6" s="41">
        <f t="shared" si="0"/>
        <v>0</v>
      </c>
      <c r="S6" s="43">
        <f t="shared" si="1"/>
        <v>0</v>
      </c>
      <c r="T6" s="43">
        <f t="shared" si="2"/>
        <v>0</v>
      </c>
      <c r="U6" s="43">
        <f t="shared" si="3"/>
        <v>0</v>
      </c>
      <c r="V6" s="44"/>
      <c r="W6" s="43">
        <f t="shared" si="4"/>
        <v>0</v>
      </c>
      <c r="X6" s="43">
        <f t="shared" si="5"/>
        <v>0</v>
      </c>
      <c r="Y6" s="43">
        <f t="shared" si="6"/>
        <v>0</v>
      </c>
      <c r="Z6" s="43">
        <f t="shared" si="7"/>
        <v>0</v>
      </c>
    </row>
    <row r="7" spans="1:26" s="42" customFormat="1" ht="30" customHeight="1">
      <c r="A7" s="45">
        <f aca="true" t="shared" si="8" ref="A7:A70">A6+1</f>
        <v>3</v>
      </c>
      <c r="B7" s="55"/>
      <c r="C7" s="48"/>
      <c r="D7" s="48"/>
      <c r="E7" s="31"/>
      <c r="F7" s="32"/>
      <c r="G7" s="32"/>
      <c r="H7" s="33">
        <f>G7/800</f>
        <v>0</v>
      </c>
      <c r="I7" s="34"/>
      <c r="J7" s="35"/>
      <c r="K7" s="35"/>
      <c r="L7" s="36">
        <f>K7/540</f>
        <v>0</v>
      </c>
      <c r="M7" s="37"/>
      <c r="N7" s="39"/>
      <c r="O7" s="39"/>
      <c r="P7" s="40">
        <f>O7/500</f>
        <v>0</v>
      </c>
      <c r="Q7" s="41">
        <f t="shared" si="0"/>
        <v>0</v>
      </c>
      <c r="S7" s="43">
        <f t="shared" si="1"/>
        <v>0</v>
      </c>
      <c r="T7" s="43">
        <f t="shared" si="2"/>
        <v>0</v>
      </c>
      <c r="U7" s="43">
        <f t="shared" si="3"/>
        <v>0</v>
      </c>
      <c r="V7" s="44"/>
      <c r="W7" s="43">
        <f t="shared" si="4"/>
        <v>0</v>
      </c>
      <c r="X7" s="43">
        <f t="shared" si="5"/>
        <v>0</v>
      </c>
      <c r="Y7" s="43">
        <f t="shared" si="6"/>
        <v>0</v>
      </c>
      <c r="Z7" s="43">
        <f t="shared" si="7"/>
        <v>0</v>
      </c>
    </row>
    <row r="8" spans="1:26" s="42" customFormat="1" ht="30" customHeight="1">
      <c r="A8" s="45">
        <f t="shared" si="8"/>
        <v>4</v>
      </c>
      <c r="B8" s="55"/>
      <c r="C8" s="48"/>
      <c r="D8" s="48"/>
      <c r="E8" s="31"/>
      <c r="F8" s="32"/>
      <c r="G8" s="32"/>
      <c r="H8" s="33"/>
      <c r="I8" s="34"/>
      <c r="J8" s="35"/>
      <c r="K8" s="35"/>
      <c r="L8" s="36"/>
      <c r="M8" s="37"/>
      <c r="N8" s="49"/>
      <c r="O8" s="39"/>
      <c r="P8" s="40"/>
      <c r="Q8" s="41"/>
      <c r="S8" s="43"/>
      <c r="T8" s="43"/>
      <c r="U8" s="43"/>
      <c r="V8" s="44"/>
      <c r="W8" s="43"/>
      <c r="X8" s="43"/>
      <c r="Y8" s="43"/>
      <c r="Z8" s="43"/>
    </row>
    <row r="9" spans="1:26" s="42" customFormat="1" ht="30" customHeight="1">
      <c r="A9" s="45">
        <f t="shared" si="8"/>
        <v>5</v>
      </c>
      <c r="B9" s="55"/>
      <c r="C9" s="48"/>
      <c r="D9" s="48"/>
      <c r="E9" s="31"/>
      <c r="F9" s="32"/>
      <c r="G9" s="32"/>
      <c r="H9" s="33"/>
      <c r="I9" s="34"/>
      <c r="J9" s="35"/>
      <c r="K9" s="35"/>
      <c r="L9" s="36"/>
      <c r="M9" s="37"/>
      <c r="N9" s="39"/>
      <c r="O9" s="39"/>
      <c r="P9" s="40"/>
      <c r="Q9" s="41"/>
      <c r="S9" s="43"/>
      <c r="T9" s="43"/>
      <c r="U9" s="43"/>
      <c r="V9" s="44"/>
      <c r="W9" s="43"/>
      <c r="X9" s="43"/>
      <c r="Y9" s="43"/>
      <c r="Z9" s="43"/>
    </row>
    <row r="10" spans="1:26" s="42" customFormat="1" ht="30" customHeight="1">
      <c r="A10" s="45">
        <f t="shared" si="8"/>
        <v>6</v>
      </c>
      <c r="B10" s="55"/>
      <c r="C10" s="48"/>
      <c r="D10" s="48"/>
      <c r="E10" s="31"/>
      <c r="F10" s="32"/>
      <c r="G10" s="32"/>
      <c r="H10" s="33"/>
      <c r="I10" s="34"/>
      <c r="J10" s="35"/>
      <c r="K10" s="35"/>
      <c r="L10" s="36"/>
      <c r="M10" s="37"/>
      <c r="N10" s="39"/>
      <c r="O10" s="39"/>
      <c r="P10" s="40"/>
      <c r="Q10" s="41"/>
      <c r="S10" s="43"/>
      <c r="T10" s="43"/>
      <c r="U10" s="43"/>
      <c r="V10" s="44"/>
      <c r="W10" s="43"/>
      <c r="X10" s="43"/>
      <c r="Y10" s="43"/>
      <c r="Z10" s="43"/>
    </row>
    <row r="11" spans="1:26" s="42" customFormat="1" ht="30" customHeight="1">
      <c r="A11" s="45">
        <f t="shared" si="8"/>
        <v>7</v>
      </c>
      <c r="B11" s="55"/>
      <c r="C11" s="48"/>
      <c r="D11" s="48"/>
      <c r="E11" s="31"/>
      <c r="F11" s="32"/>
      <c r="G11" s="32"/>
      <c r="H11" s="33"/>
      <c r="I11" s="34"/>
      <c r="J11" s="35"/>
      <c r="K11" s="35"/>
      <c r="L11" s="36"/>
      <c r="M11" s="37"/>
      <c r="N11" s="39"/>
      <c r="O11" s="39"/>
      <c r="P11" s="40"/>
      <c r="Q11" s="41"/>
      <c r="S11" s="43"/>
      <c r="T11" s="43"/>
      <c r="U11" s="43"/>
      <c r="V11" s="44"/>
      <c r="W11" s="43"/>
      <c r="X11" s="43"/>
      <c r="Y11" s="43"/>
      <c r="Z11" s="43"/>
    </row>
    <row r="12" spans="1:26" s="42" customFormat="1" ht="30" customHeight="1">
      <c r="A12" s="45">
        <f t="shared" si="8"/>
        <v>8</v>
      </c>
      <c r="B12" s="55"/>
      <c r="C12" s="48"/>
      <c r="D12" s="48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8"/>
        <v>9</v>
      </c>
      <c r="B13" s="55"/>
      <c r="C13" s="48"/>
      <c r="D13" s="48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8"/>
        <v>10</v>
      </c>
      <c r="B14" s="55"/>
      <c r="C14" s="48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8"/>
        <v>11</v>
      </c>
      <c r="B15" s="55"/>
      <c r="C15" s="48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8"/>
        <v>12</v>
      </c>
      <c r="B16" s="55"/>
      <c r="C16" s="48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8"/>
        <v>13</v>
      </c>
      <c r="B17" s="55"/>
      <c r="C17" s="48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8"/>
        <v>14</v>
      </c>
      <c r="B18" s="55"/>
      <c r="C18" s="48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8"/>
        <v>15</v>
      </c>
      <c r="B19" s="55"/>
      <c r="C19" s="48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8"/>
        <v>16</v>
      </c>
      <c r="B20" s="55"/>
      <c r="C20" s="48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8"/>
        <v>17</v>
      </c>
      <c r="B21" s="55"/>
      <c r="C21" s="48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8"/>
        <v>18</v>
      </c>
      <c r="B22" s="55"/>
      <c r="C22" s="48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8"/>
        <v>19</v>
      </c>
      <c r="B23" s="55"/>
      <c r="C23" s="48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8"/>
        <v>20</v>
      </c>
      <c r="B24" s="55"/>
      <c r="C24" s="48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8"/>
        <v>21</v>
      </c>
      <c r="B25" s="55"/>
      <c r="C25" s="48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8"/>
        <v>22</v>
      </c>
      <c r="B26" s="55"/>
      <c r="C26" s="48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8"/>
        <v>23</v>
      </c>
      <c r="B27" s="55"/>
      <c r="C27" s="48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8"/>
        <v>24</v>
      </c>
      <c r="B28" s="55"/>
      <c r="C28" s="48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8"/>
        <v>25</v>
      </c>
      <c r="B29" s="55"/>
      <c r="C29" s="48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8"/>
        <v>26</v>
      </c>
      <c r="B30" s="55"/>
      <c r="C30" s="48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8"/>
        <v>27</v>
      </c>
      <c r="B31" s="55"/>
      <c r="C31" s="48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8"/>
        <v>28</v>
      </c>
      <c r="B32" s="55"/>
      <c r="C32" s="48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8"/>
        <v>29</v>
      </c>
      <c r="B33" s="55"/>
      <c r="C33" s="48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8"/>
        <v>30</v>
      </c>
      <c r="B34" s="55"/>
      <c r="C34" s="48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8"/>
        <v>31</v>
      </c>
      <c r="B35" s="55"/>
      <c r="C35" s="48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8"/>
        <v>32</v>
      </c>
      <c r="B36" s="55"/>
      <c r="C36" s="48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8"/>
        <v>33</v>
      </c>
      <c r="B37" s="55"/>
      <c r="C37" s="48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8"/>
        <v>34</v>
      </c>
      <c r="B38" s="55"/>
      <c r="C38" s="48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8"/>
        <v>35</v>
      </c>
      <c r="B39" s="55"/>
      <c r="C39" s="48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8"/>
        <v>36</v>
      </c>
      <c r="B40" s="55"/>
      <c r="C40" s="48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8"/>
        <v>37</v>
      </c>
      <c r="B41" s="55"/>
      <c r="C41" s="48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8"/>
        <v>38</v>
      </c>
      <c r="B42" s="55"/>
      <c r="C42" s="48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8"/>
        <v>39</v>
      </c>
      <c r="B43" s="55"/>
      <c r="C43" s="48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8"/>
        <v>40</v>
      </c>
      <c r="B44" s="55"/>
      <c r="C44" s="48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8"/>
        <v>41</v>
      </c>
      <c r="B45" s="55"/>
      <c r="C45" s="48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8"/>
        <v>42</v>
      </c>
      <c r="B46" s="55"/>
      <c r="C46" s="48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8"/>
        <v>43</v>
      </c>
      <c r="B47" s="55"/>
      <c r="C47" s="48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8"/>
        <v>44</v>
      </c>
      <c r="B48" s="55"/>
      <c r="C48" s="48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8"/>
        <v>45</v>
      </c>
      <c r="B49" s="55"/>
      <c r="C49" s="48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8"/>
        <v>46</v>
      </c>
      <c r="B50" s="55"/>
      <c r="C50" s="48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8"/>
        <v>47</v>
      </c>
      <c r="B51" s="55"/>
      <c r="C51" s="48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8"/>
        <v>48</v>
      </c>
      <c r="B52" s="55"/>
      <c r="C52" s="48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8"/>
        <v>49</v>
      </c>
      <c r="B53" s="55"/>
      <c r="C53" s="48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8"/>
        <v>50</v>
      </c>
      <c r="B54" s="55"/>
      <c r="C54" s="48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8"/>
        <v>51</v>
      </c>
      <c r="B55" s="55"/>
      <c r="C55" s="48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8"/>
        <v>52</v>
      </c>
      <c r="B56" s="55"/>
      <c r="C56" s="48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8"/>
        <v>53</v>
      </c>
      <c r="B57" s="55"/>
      <c r="C57" s="48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8"/>
        <v>54</v>
      </c>
      <c r="B58" s="55"/>
      <c r="C58" s="48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8"/>
        <v>55</v>
      </c>
      <c r="B59" s="55"/>
      <c r="C59" s="48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8"/>
        <v>56</v>
      </c>
      <c r="B60" s="55"/>
      <c r="C60" s="48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8"/>
        <v>57</v>
      </c>
      <c r="B61" s="55"/>
      <c r="C61" s="48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8"/>
        <v>58</v>
      </c>
      <c r="B62" s="55"/>
      <c r="C62" s="48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8"/>
        <v>59</v>
      </c>
      <c r="B63" s="55"/>
      <c r="C63" s="48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8"/>
        <v>60</v>
      </c>
      <c r="B64" s="55"/>
      <c r="C64" s="48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8"/>
        <v>61</v>
      </c>
      <c r="B65" s="55"/>
      <c r="C65" s="48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8"/>
        <v>62</v>
      </c>
      <c r="B66" s="55"/>
      <c r="C66" s="48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8"/>
        <v>63</v>
      </c>
      <c r="B67" s="55"/>
      <c r="C67" s="48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8"/>
        <v>64</v>
      </c>
      <c r="B68" s="55"/>
      <c r="C68" s="48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8"/>
        <v>65</v>
      </c>
      <c r="B69" s="55"/>
      <c r="C69" s="48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8"/>
        <v>66</v>
      </c>
      <c r="B70" s="55"/>
      <c r="C70" s="48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9" ref="A71:A100">A70+1</f>
        <v>67</v>
      </c>
      <c r="B71" s="55"/>
      <c r="C71" s="48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9"/>
        <v>68</v>
      </c>
      <c r="B72" s="55"/>
      <c r="C72" s="48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9"/>
        <v>69</v>
      </c>
      <c r="B73" s="55"/>
      <c r="C73" s="48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9"/>
        <v>70</v>
      </c>
      <c r="B74" s="55"/>
      <c r="C74" s="48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9"/>
        <v>71</v>
      </c>
      <c r="B75" s="55"/>
      <c r="C75" s="48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9"/>
        <v>72</v>
      </c>
      <c r="B76" s="55"/>
      <c r="C76" s="48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9"/>
        <v>73</v>
      </c>
      <c r="B77" s="55"/>
      <c r="C77" s="48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9"/>
        <v>74</v>
      </c>
      <c r="B78" s="55"/>
      <c r="C78" s="48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9"/>
        <v>75</v>
      </c>
      <c r="B79" s="55"/>
      <c r="C79" s="48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9"/>
        <v>76</v>
      </c>
      <c r="B80" s="55"/>
      <c r="C80" s="48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9"/>
        <v>77</v>
      </c>
      <c r="B81" s="55"/>
      <c r="C81" s="48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9"/>
        <v>78</v>
      </c>
      <c r="B82" s="55"/>
      <c r="C82" s="48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9"/>
        <v>79</v>
      </c>
      <c r="B83" s="55"/>
      <c r="C83" s="48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9"/>
        <v>80</v>
      </c>
      <c r="B84" s="55"/>
      <c r="C84" s="48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9"/>
        <v>81</v>
      </c>
      <c r="B85" s="55"/>
      <c r="C85" s="48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9"/>
        <v>82</v>
      </c>
      <c r="B86" s="55"/>
      <c r="C86" s="48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9"/>
        <v>83</v>
      </c>
      <c r="B87" s="55"/>
      <c r="C87" s="48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9"/>
        <v>84</v>
      </c>
      <c r="B88" s="55"/>
      <c r="C88" s="48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9"/>
        <v>85</v>
      </c>
      <c r="B89" s="55"/>
      <c r="C89" s="48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9"/>
        <v>86</v>
      </c>
      <c r="B90" s="55"/>
      <c r="C90" s="48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9"/>
        <v>87</v>
      </c>
      <c r="B91" s="55"/>
      <c r="C91" s="48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9"/>
        <v>88</v>
      </c>
      <c r="B92" s="55"/>
      <c r="C92" s="48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9"/>
        <v>89</v>
      </c>
      <c r="B93" s="55"/>
      <c r="C93" s="48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9"/>
        <v>90</v>
      </c>
      <c r="B94" s="55"/>
      <c r="C94" s="48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9"/>
        <v>91</v>
      </c>
      <c r="B95" s="55"/>
      <c r="C95" s="48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9"/>
        <v>92</v>
      </c>
      <c r="B96" s="55"/>
      <c r="C96" s="48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9"/>
        <v>93</v>
      </c>
      <c r="B97" s="55"/>
      <c r="C97" s="48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9"/>
        <v>94</v>
      </c>
      <c r="B98" s="55"/>
      <c r="C98" s="48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9"/>
        <v>95</v>
      </c>
      <c r="B99" s="55"/>
      <c r="C99" s="48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9"/>
        <v>96</v>
      </c>
      <c r="B100" s="55"/>
      <c r="C100" s="48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Z99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X3" sqref="X3"/>
    </sheetView>
  </sheetViews>
  <sheetFormatPr defaultColWidth="9.140625" defaultRowHeight="12.75"/>
  <cols>
    <col min="1" max="1" width="3.421875" style="1" customWidth="1"/>
    <col min="2" max="2" width="21.421875" style="2" customWidth="1"/>
    <col min="3" max="3" width="22.8515625" style="2" customWidth="1"/>
    <col min="4" max="4" width="39.00390625" style="0" customWidth="1"/>
    <col min="5" max="6" width="5.421875" style="0" customWidth="1"/>
    <col min="7" max="7" width="8.140625" style="0" customWidth="1"/>
    <col min="8" max="8" width="11.421875" style="0" customWidth="1"/>
    <col min="9" max="9" width="5.8515625" style="0" customWidth="1"/>
    <col min="10" max="10" width="5.42187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6.28125" style="0" customWidth="1"/>
    <col min="15" max="15" width="6.8515625" style="0" customWidth="1"/>
    <col min="16" max="16" width="11.421875" style="0" customWidth="1"/>
    <col min="17" max="17" width="16.42187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457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129</v>
      </c>
      <c r="F3" s="9"/>
      <c r="G3" s="9"/>
      <c r="H3" s="9"/>
      <c r="I3" s="10" t="s">
        <v>447</v>
      </c>
      <c r="J3" s="10"/>
      <c r="K3" s="10"/>
      <c r="L3" s="10"/>
      <c r="M3" s="11" t="s">
        <v>458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27">
        <f>1</f>
        <v>1</v>
      </c>
      <c r="B5" s="28" t="s">
        <v>459</v>
      </c>
      <c r="C5" s="29" t="s">
        <v>288</v>
      </c>
      <c r="D5" s="30" t="s">
        <v>460</v>
      </c>
      <c r="E5" s="31">
        <v>3</v>
      </c>
      <c r="F5" s="32">
        <v>6</v>
      </c>
      <c r="G5" s="32">
        <v>522</v>
      </c>
      <c r="H5" s="33">
        <f>G5/800</f>
        <v>0.6525</v>
      </c>
      <c r="I5" s="34">
        <v>5</v>
      </c>
      <c r="J5" s="35">
        <v>10</v>
      </c>
      <c r="K5" s="35">
        <v>492</v>
      </c>
      <c r="L5" s="36">
        <f>K5/600</f>
        <v>0.82</v>
      </c>
      <c r="M5" s="37">
        <v>6</v>
      </c>
      <c r="N5" s="38">
        <v>3</v>
      </c>
      <c r="O5" s="39">
        <v>472</v>
      </c>
      <c r="P5" s="40">
        <f>O5/600</f>
        <v>0.7866666666666666</v>
      </c>
      <c r="Q5" s="41">
        <f>Z5</f>
        <v>0.8033333333333332</v>
      </c>
      <c r="S5" s="43">
        <f>H5</f>
        <v>0.6525</v>
      </c>
      <c r="T5" s="43">
        <f>L5</f>
        <v>0.82</v>
      </c>
      <c r="U5" s="43">
        <f>P5</f>
        <v>0.7866666666666666</v>
      </c>
      <c r="V5" s="44"/>
      <c r="W5" s="43">
        <f>LARGE(S5:U5,1)</f>
        <v>0.82</v>
      </c>
      <c r="X5" s="43">
        <f>LARGE(S5:U5,2)</f>
        <v>0.7866666666666666</v>
      </c>
      <c r="Y5" s="43">
        <f>SUM(W5:X5)</f>
        <v>1.6066666666666665</v>
      </c>
      <c r="Z5" s="43">
        <f>Y5/2</f>
        <v>0.8033333333333332</v>
      </c>
    </row>
    <row r="6" spans="1:26" s="42" customFormat="1" ht="30" customHeight="1">
      <c r="A6" s="27">
        <f>A5+1</f>
        <v>2</v>
      </c>
      <c r="B6" s="28" t="s">
        <v>461</v>
      </c>
      <c r="C6" s="29" t="s">
        <v>462</v>
      </c>
      <c r="D6" s="30" t="s">
        <v>460</v>
      </c>
      <c r="E6" s="31">
        <v>4</v>
      </c>
      <c r="F6" s="32">
        <v>9</v>
      </c>
      <c r="G6" s="32">
        <v>590</v>
      </c>
      <c r="H6" s="33">
        <f>G6/800</f>
        <v>0.7375</v>
      </c>
      <c r="I6" s="34">
        <v>5</v>
      </c>
      <c r="J6" s="35">
        <v>11</v>
      </c>
      <c r="K6" s="35">
        <v>460</v>
      </c>
      <c r="L6" s="36">
        <f>K6/600</f>
        <v>0.7666666666666667</v>
      </c>
      <c r="M6" s="37">
        <v>7</v>
      </c>
      <c r="N6" s="39">
        <v>4</v>
      </c>
      <c r="O6" s="39">
        <v>470</v>
      </c>
      <c r="P6" s="40">
        <f>O6/600</f>
        <v>0.7833333333333333</v>
      </c>
      <c r="Q6" s="41">
        <f>Z6</f>
        <v>0.775</v>
      </c>
      <c r="S6" s="43">
        <f>H6</f>
        <v>0.7375</v>
      </c>
      <c r="T6" s="43">
        <f>L6</f>
        <v>0.7666666666666667</v>
      </c>
      <c r="U6" s="43">
        <f>P6</f>
        <v>0.7833333333333333</v>
      </c>
      <c r="V6" s="44"/>
      <c r="W6" s="43">
        <f>LARGE(S6:U6,1)</f>
        <v>0.7833333333333333</v>
      </c>
      <c r="X6" s="43">
        <f>LARGE(S6:U6,2)</f>
        <v>0.7666666666666667</v>
      </c>
      <c r="Y6" s="43">
        <f>SUM(W6:X6)</f>
        <v>1.55</v>
      </c>
      <c r="Z6" s="43">
        <f>Y6/2</f>
        <v>0.775</v>
      </c>
    </row>
    <row r="7" spans="1:26" s="42" customFormat="1" ht="30" customHeight="1">
      <c r="A7" s="27">
        <f aca="true" t="shared" si="0" ref="A7:A69">A6+1</f>
        <v>3</v>
      </c>
      <c r="B7" s="28" t="s">
        <v>463</v>
      </c>
      <c r="C7" s="29" t="s">
        <v>288</v>
      </c>
      <c r="D7" s="30" t="s">
        <v>39</v>
      </c>
      <c r="E7" s="31">
        <v>2</v>
      </c>
      <c r="F7" s="32">
        <v>7</v>
      </c>
      <c r="G7" s="32">
        <v>576</v>
      </c>
      <c r="H7" s="33">
        <f>G7/800</f>
        <v>0.72</v>
      </c>
      <c r="I7" s="34">
        <v>2</v>
      </c>
      <c r="J7" s="35">
        <v>5</v>
      </c>
      <c r="K7" s="35">
        <v>434</v>
      </c>
      <c r="L7" s="36">
        <f>K7/600</f>
        <v>0.7233333333333334</v>
      </c>
      <c r="M7" s="37">
        <v>2</v>
      </c>
      <c r="N7" s="49">
        <v>11</v>
      </c>
      <c r="O7" s="39">
        <v>494</v>
      </c>
      <c r="P7" s="40">
        <f>O7/600</f>
        <v>0.8233333333333334</v>
      </c>
      <c r="Q7" s="41">
        <f>Z7</f>
        <v>0.7733333333333334</v>
      </c>
      <c r="S7" s="43">
        <f>H7</f>
        <v>0.72</v>
      </c>
      <c r="T7" s="43">
        <f>L7</f>
        <v>0.7233333333333334</v>
      </c>
      <c r="U7" s="43">
        <f>P7</f>
        <v>0.8233333333333334</v>
      </c>
      <c r="V7" s="44"/>
      <c r="W7" s="43">
        <f>LARGE(S7:U7,1)</f>
        <v>0.8233333333333334</v>
      </c>
      <c r="X7" s="43">
        <f>LARGE(S7:U7,2)</f>
        <v>0.7233333333333334</v>
      </c>
      <c r="Y7" s="43">
        <f>SUM(W7:X7)</f>
        <v>1.5466666666666669</v>
      </c>
      <c r="Z7" s="43">
        <f>Y7/2</f>
        <v>0.7733333333333334</v>
      </c>
    </row>
    <row r="8" spans="1:26" s="42" customFormat="1" ht="30" customHeight="1">
      <c r="A8" s="45">
        <f t="shared" si="0"/>
        <v>4</v>
      </c>
      <c r="B8" s="46" t="s">
        <v>464</v>
      </c>
      <c r="C8" s="47" t="s">
        <v>465</v>
      </c>
      <c r="D8" s="48" t="s">
        <v>466</v>
      </c>
      <c r="E8" s="31">
        <v>3</v>
      </c>
      <c r="F8" s="32">
        <v>7</v>
      </c>
      <c r="G8" s="32">
        <v>548</v>
      </c>
      <c r="H8" s="33">
        <f>G8/800</f>
        <v>0.685</v>
      </c>
      <c r="I8" s="34">
        <v>6</v>
      </c>
      <c r="J8" s="35">
        <v>5</v>
      </c>
      <c r="K8" s="35">
        <v>456</v>
      </c>
      <c r="L8" s="36">
        <f>K8/600</f>
        <v>0.76</v>
      </c>
      <c r="M8" s="37">
        <v>3</v>
      </c>
      <c r="N8" s="39">
        <v>6</v>
      </c>
      <c r="O8" s="39">
        <v>466</v>
      </c>
      <c r="P8" s="40">
        <f>O8/600</f>
        <v>0.7766666666666666</v>
      </c>
      <c r="Q8" s="41">
        <f>Z8</f>
        <v>0.7683333333333333</v>
      </c>
      <c r="S8" s="43">
        <f>H8</f>
        <v>0.685</v>
      </c>
      <c r="T8" s="43">
        <f>L8</f>
        <v>0.76</v>
      </c>
      <c r="U8" s="43">
        <f>P8</f>
        <v>0.7766666666666666</v>
      </c>
      <c r="V8" s="44"/>
      <c r="W8" s="43">
        <f>LARGE(S8:U8,1)</f>
        <v>0.7766666666666666</v>
      </c>
      <c r="X8" s="43">
        <f>LARGE(S8:U8,2)</f>
        <v>0.76</v>
      </c>
      <c r="Y8" s="43">
        <f>SUM(W8:X8)</f>
        <v>1.5366666666666666</v>
      </c>
      <c r="Z8" s="43">
        <f>Y8/2</f>
        <v>0.7683333333333333</v>
      </c>
    </row>
    <row r="9" spans="1:26" s="42" customFormat="1" ht="30" customHeight="1">
      <c r="A9" s="45">
        <f t="shared" si="0"/>
        <v>5</v>
      </c>
      <c r="B9" s="46" t="s">
        <v>467</v>
      </c>
      <c r="C9" s="47" t="s">
        <v>281</v>
      </c>
      <c r="D9" s="48" t="s">
        <v>468</v>
      </c>
      <c r="E9" s="31">
        <v>1</v>
      </c>
      <c r="F9" s="32">
        <v>7</v>
      </c>
      <c r="G9" s="32">
        <v>536</v>
      </c>
      <c r="H9" s="33">
        <f>G9/800</f>
        <v>0.67</v>
      </c>
      <c r="I9" s="34">
        <v>3</v>
      </c>
      <c r="J9" s="35">
        <v>7</v>
      </c>
      <c r="K9" s="35">
        <v>462</v>
      </c>
      <c r="L9" s="36">
        <f>K9/600</f>
        <v>0.77</v>
      </c>
      <c r="M9" s="37">
        <v>4</v>
      </c>
      <c r="N9" s="39">
        <v>7</v>
      </c>
      <c r="O9" s="39">
        <v>448</v>
      </c>
      <c r="P9" s="40">
        <f>O9/600</f>
        <v>0.7466666666666667</v>
      </c>
      <c r="Q9" s="41">
        <f>Z9</f>
        <v>0.7583333333333333</v>
      </c>
      <c r="S9" s="43">
        <f>H9</f>
        <v>0.67</v>
      </c>
      <c r="T9" s="43">
        <f>L9</f>
        <v>0.77</v>
      </c>
      <c r="U9" s="43">
        <f>P9</f>
        <v>0.7466666666666667</v>
      </c>
      <c r="V9" s="44"/>
      <c r="W9" s="43">
        <f>LARGE(S9:U9,1)</f>
        <v>0.77</v>
      </c>
      <c r="X9" s="43">
        <f>LARGE(S9:U9,2)</f>
        <v>0.7466666666666667</v>
      </c>
      <c r="Y9" s="43">
        <f>SUM(W9:X9)</f>
        <v>1.5166666666666666</v>
      </c>
      <c r="Z9" s="43">
        <f>Y9/2</f>
        <v>0.7583333333333333</v>
      </c>
    </row>
    <row r="10" spans="1:26" s="42" customFormat="1" ht="30" customHeight="1">
      <c r="A10" s="45">
        <f t="shared" si="0"/>
        <v>6</v>
      </c>
      <c r="B10" s="46" t="s">
        <v>469</v>
      </c>
      <c r="C10" s="47" t="s">
        <v>470</v>
      </c>
      <c r="D10" s="48" t="s">
        <v>36</v>
      </c>
      <c r="E10" s="31">
        <v>3</v>
      </c>
      <c r="F10" s="32">
        <v>6</v>
      </c>
      <c r="G10" s="32">
        <v>576</v>
      </c>
      <c r="H10" s="33">
        <f>G10/800</f>
        <v>0.72</v>
      </c>
      <c r="I10" s="34">
        <v>2</v>
      </c>
      <c r="J10" s="35">
        <v>4</v>
      </c>
      <c r="K10" s="35">
        <v>398</v>
      </c>
      <c r="L10" s="36">
        <f>K10/600</f>
        <v>0.6633333333333333</v>
      </c>
      <c r="M10" s="37">
        <v>3</v>
      </c>
      <c r="N10" s="39">
        <v>5</v>
      </c>
      <c r="O10" s="39">
        <v>444</v>
      </c>
      <c r="P10" s="40">
        <f>O10/600</f>
        <v>0.74</v>
      </c>
      <c r="Q10" s="41">
        <f>Z10</f>
        <v>0.73</v>
      </c>
      <c r="S10" s="43">
        <f>H10</f>
        <v>0.72</v>
      </c>
      <c r="T10" s="43">
        <f>L10</f>
        <v>0.6633333333333333</v>
      </c>
      <c r="U10" s="43">
        <f>P10</f>
        <v>0.74</v>
      </c>
      <c r="V10" s="44"/>
      <c r="W10" s="43">
        <f>LARGE(S10:U10,1)</f>
        <v>0.74</v>
      </c>
      <c r="X10" s="43">
        <f>LARGE(S10:U10,2)</f>
        <v>0.72</v>
      </c>
      <c r="Y10" s="43">
        <f>SUM(W10:X10)</f>
        <v>1.46</v>
      </c>
      <c r="Z10" s="43">
        <f>Y10/2</f>
        <v>0.73</v>
      </c>
    </row>
    <row r="11" spans="1:26" s="42" customFormat="1" ht="30" customHeight="1">
      <c r="A11" s="45">
        <f t="shared" si="0"/>
        <v>7</v>
      </c>
      <c r="B11" s="46" t="s">
        <v>471</v>
      </c>
      <c r="C11" s="47" t="s">
        <v>472</v>
      </c>
      <c r="D11" s="48" t="s">
        <v>39</v>
      </c>
      <c r="E11" s="31">
        <v>3</v>
      </c>
      <c r="F11" s="32">
        <v>8</v>
      </c>
      <c r="G11" s="32">
        <v>502</v>
      </c>
      <c r="H11" s="33">
        <f>G11/800</f>
        <v>0.6275</v>
      </c>
      <c r="I11" s="34">
        <v>2</v>
      </c>
      <c r="J11" s="35">
        <v>1</v>
      </c>
      <c r="K11" s="35">
        <v>376</v>
      </c>
      <c r="L11" s="36">
        <f>K11/600</f>
        <v>0.6266666666666667</v>
      </c>
      <c r="M11" s="37">
        <v>6</v>
      </c>
      <c r="N11" s="39">
        <v>3</v>
      </c>
      <c r="O11" s="39">
        <v>478</v>
      </c>
      <c r="P11" s="40">
        <f>O11/600</f>
        <v>0.7966666666666666</v>
      </c>
      <c r="Q11" s="41">
        <f>Z11</f>
        <v>0.7120833333333333</v>
      </c>
      <c r="S11" s="43">
        <f>H11</f>
        <v>0.6275</v>
      </c>
      <c r="T11" s="43">
        <f>L11</f>
        <v>0.6266666666666667</v>
      </c>
      <c r="U11" s="43">
        <f>P11</f>
        <v>0.7966666666666666</v>
      </c>
      <c r="V11" s="44"/>
      <c r="W11" s="43">
        <f>LARGE(S11:U11,1)</f>
        <v>0.7966666666666666</v>
      </c>
      <c r="X11" s="43">
        <f>LARGE(S11:U11,2)</f>
        <v>0.6275</v>
      </c>
      <c r="Y11" s="43">
        <f>SUM(W11:X11)</f>
        <v>1.4241666666666666</v>
      </c>
      <c r="Z11" s="43">
        <f>Y11/2</f>
        <v>0.7120833333333333</v>
      </c>
    </row>
    <row r="12" spans="1:26" s="42" customFormat="1" ht="30" customHeight="1">
      <c r="A12" s="45">
        <f t="shared" si="0"/>
        <v>8</v>
      </c>
      <c r="B12" s="46" t="s">
        <v>473</v>
      </c>
      <c r="C12" s="47" t="s">
        <v>474</v>
      </c>
      <c r="D12" s="48" t="s">
        <v>460</v>
      </c>
      <c r="E12" s="31">
        <v>0</v>
      </c>
      <c r="F12" s="32">
        <v>6</v>
      </c>
      <c r="G12" s="32">
        <v>410</v>
      </c>
      <c r="H12" s="33">
        <f>G12/800</f>
        <v>0.5125</v>
      </c>
      <c r="I12" s="34">
        <v>3</v>
      </c>
      <c r="J12" s="35">
        <v>4</v>
      </c>
      <c r="K12" s="35">
        <v>424</v>
      </c>
      <c r="L12" s="36">
        <f>K12/600</f>
        <v>0.7066666666666667</v>
      </c>
      <c r="M12" s="37">
        <v>1</v>
      </c>
      <c r="N12" s="39">
        <v>0</v>
      </c>
      <c r="O12" s="39">
        <v>402</v>
      </c>
      <c r="P12" s="40">
        <f>O12/600</f>
        <v>0.67</v>
      </c>
      <c r="Q12" s="41">
        <f>Z12</f>
        <v>0.6883333333333334</v>
      </c>
      <c r="S12" s="43">
        <f>H12</f>
        <v>0.5125</v>
      </c>
      <c r="T12" s="43">
        <f>L12</f>
        <v>0.7066666666666667</v>
      </c>
      <c r="U12" s="43">
        <f>P12</f>
        <v>0.67</v>
      </c>
      <c r="V12" s="44"/>
      <c r="W12" s="43">
        <f>LARGE(S12:U12,1)</f>
        <v>0.7066666666666667</v>
      </c>
      <c r="X12" s="43">
        <f>LARGE(S12:U12,2)</f>
        <v>0.67</v>
      </c>
      <c r="Y12" s="43">
        <f>SUM(W12:X12)</f>
        <v>1.3766666666666667</v>
      </c>
      <c r="Z12" s="43">
        <f>Y12/2</f>
        <v>0.6883333333333334</v>
      </c>
    </row>
    <row r="13" spans="1:26" s="42" customFormat="1" ht="30" customHeight="1">
      <c r="A13" s="45">
        <f t="shared" si="0"/>
        <v>9</v>
      </c>
      <c r="B13" s="46" t="s">
        <v>475</v>
      </c>
      <c r="C13" s="47" t="s">
        <v>476</v>
      </c>
      <c r="D13" s="48" t="s">
        <v>466</v>
      </c>
      <c r="E13" s="31">
        <v>0</v>
      </c>
      <c r="F13" s="32">
        <v>0</v>
      </c>
      <c r="G13" s="32">
        <v>498</v>
      </c>
      <c r="H13" s="33">
        <f>G13/800</f>
        <v>0.6225</v>
      </c>
      <c r="I13" s="34">
        <v>4</v>
      </c>
      <c r="J13" s="35">
        <v>1</v>
      </c>
      <c r="K13" s="35">
        <v>384</v>
      </c>
      <c r="L13" s="36">
        <f>K13/600</f>
        <v>0.64</v>
      </c>
      <c r="M13" s="37">
        <v>3</v>
      </c>
      <c r="N13" s="39">
        <v>3</v>
      </c>
      <c r="O13" s="39">
        <v>442</v>
      </c>
      <c r="P13" s="40">
        <f>O13/600</f>
        <v>0.7366666666666667</v>
      </c>
      <c r="Q13" s="41">
        <f>Z13</f>
        <v>0.6883333333333334</v>
      </c>
      <c r="S13" s="43">
        <f>H13</f>
        <v>0.6225</v>
      </c>
      <c r="T13" s="43">
        <f>L13</f>
        <v>0.64</v>
      </c>
      <c r="U13" s="43">
        <f>P13</f>
        <v>0.7366666666666667</v>
      </c>
      <c r="V13" s="44"/>
      <c r="W13" s="43">
        <f>LARGE(S13:U13,1)</f>
        <v>0.7366666666666667</v>
      </c>
      <c r="X13" s="43">
        <f>LARGE(S13:U13,2)</f>
        <v>0.64</v>
      </c>
      <c r="Y13" s="43">
        <f>SUM(W13:X13)</f>
        <v>1.3766666666666667</v>
      </c>
      <c r="Z13" s="43">
        <f>Y13/2</f>
        <v>0.6883333333333334</v>
      </c>
    </row>
    <row r="14" spans="1:26" s="42" customFormat="1" ht="30" customHeight="1">
      <c r="A14" s="45">
        <f t="shared" si="0"/>
        <v>10</v>
      </c>
      <c r="B14" s="46" t="s">
        <v>477</v>
      </c>
      <c r="C14" s="47" t="s">
        <v>288</v>
      </c>
      <c r="D14" s="48" t="s">
        <v>466</v>
      </c>
      <c r="E14" s="31">
        <v>3</v>
      </c>
      <c r="F14" s="32">
        <v>10</v>
      </c>
      <c r="G14" s="32">
        <v>488</v>
      </c>
      <c r="H14" s="33">
        <f>G14/800</f>
        <v>0.61</v>
      </c>
      <c r="I14" s="34"/>
      <c r="J14" s="35"/>
      <c r="K14" s="35"/>
      <c r="L14" s="36">
        <f>K14/600</f>
        <v>0</v>
      </c>
      <c r="M14" s="37">
        <v>2</v>
      </c>
      <c r="N14" s="39">
        <v>11</v>
      </c>
      <c r="O14" s="39">
        <v>452</v>
      </c>
      <c r="P14" s="40">
        <f>O14/600</f>
        <v>0.7533333333333333</v>
      </c>
      <c r="Q14" s="41">
        <f>Z14</f>
        <v>0.6816666666666666</v>
      </c>
      <c r="S14" s="43">
        <f>H14</f>
        <v>0.61</v>
      </c>
      <c r="T14" s="43">
        <f>L14</f>
        <v>0</v>
      </c>
      <c r="U14" s="43">
        <f>P14</f>
        <v>0.7533333333333333</v>
      </c>
      <c r="V14" s="44"/>
      <c r="W14" s="43">
        <f>LARGE(S14:U14,1)</f>
        <v>0.7533333333333333</v>
      </c>
      <c r="X14" s="43">
        <f>LARGE(S14:U14,2)</f>
        <v>0.61</v>
      </c>
      <c r="Y14" s="43">
        <f>SUM(W14:X14)</f>
        <v>1.3633333333333333</v>
      </c>
      <c r="Z14" s="43">
        <f>Y14/2</f>
        <v>0.6816666666666666</v>
      </c>
    </row>
    <row r="15" spans="1:26" s="42" customFormat="1" ht="30" customHeight="1">
      <c r="A15" s="45">
        <f t="shared" si="0"/>
        <v>11</v>
      </c>
      <c r="B15" s="46" t="s">
        <v>478</v>
      </c>
      <c r="C15" s="47" t="s">
        <v>479</v>
      </c>
      <c r="D15" s="48" t="s">
        <v>480</v>
      </c>
      <c r="E15" s="31"/>
      <c r="F15" s="32"/>
      <c r="G15" s="32"/>
      <c r="H15" s="33">
        <f>G15/800</f>
        <v>0</v>
      </c>
      <c r="I15" s="34">
        <v>1</v>
      </c>
      <c r="J15" s="35">
        <v>4</v>
      </c>
      <c r="K15" s="35">
        <v>422</v>
      </c>
      <c r="L15" s="36">
        <f>K15/600</f>
        <v>0.7033333333333334</v>
      </c>
      <c r="M15" s="37">
        <v>3</v>
      </c>
      <c r="N15" s="39">
        <v>4</v>
      </c>
      <c r="O15" s="39">
        <v>396</v>
      </c>
      <c r="P15" s="40">
        <f>O15/600</f>
        <v>0.66</v>
      </c>
      <c r="Q15" s="41">
        <f>Z15</f>
        <v>0.6816666666666666</v>
      </c>
      <c r="S15" s="43">
        <f>H15</f>
        <v>0</v>
      </c>
      <c r="T15" s="43">
        <f>L15</f>
        <v>0.7033333333333334</v>
      </c>
      <c r="U15" s="43">
        <f>P15</f>
        <v>0.66</v>
      </c>
      <c r="V15" s="44"/>
      <c r="W15" s="43">
        <f>LARGE(S15:U15,1)</f>
        <v>0.7033333333333334</v>
      </c>
      <c r="X15" s="43">
        <f>LARGE(S15:U15,2)</f>
        <v>0.66</v>
      </c>
      <c r="Y15" s="43">
        <f>SUM(W15:X15)</f>
        <v>1.3633333333333333</v>
      </c>
      <c r="Z15" s="43">
        <f>Y15/2</f>
        <v>0.6816666666666666</v>
      </c>
    </row>
    <row r="16" spans="1:26" s="42" customFormat="1" ht="30" customHeight="1">
      <c r="A16" s="45">
        <f t="shared" si="0"/>
        <v>12</v>
      </c>
      <c r="B16" s="46" t="s">
        <v>285</v>
      </c>
      <c r="C16" s="47" t="s">
        <v>158</v>
      </c>
      <c r="D16" s="48" t="s">
        <v>21</v>
      </c>
      <c r="E16" s="31">
        <v>0</v>
      </c>
      <c r="F16" s="32">
        <v>1</v>
      </c>
      <c r="G16" s="32">
        <v>400</v>
      </c>
      <c r="H16" s="33">
        <f>G16/800</f>
        <v>0.5</v>
      </c>
      <c r="I16" s="34">
        <v>0</v>
      </c>
      <c r="J16" s="35">
        <v>6</v>
      </c>
      <c r="K16" s="35">
        <v>416</v>
      </c>
      <c r="L16" s="36">
        <f>K16/600</f>
        <v>0.6933333333333334</v>
      </c>
      <c r="M16" s="37">
        <v>2</v>
      </c>
      <c r="N16" s="39">
        <v>4</v>
      </c>
      <c r="O16" s="39">
        <v>392</v>
      </c>
      <c r="P16" s="40">
        <f>O16/600</f>
        <v>0.6533333333333333</v>
      </c>
      <c r="Q16" s="41">
        <f>Z16</f>
        <v>0.6733333333333333</v>
      </c>
      <c r="S16" s="43">
        <f>H16</f>
        <v>0.5</v>
      </c>
      <c r="T16" s="43">
        <f>L16</f>
        <v>0.6933333333333334</v>
      </c>
      <c r="U16" s="43">
        <f>P16</f>
        <v>0.6533333333333333</v>
      </c>
      <c r="V16" s="44"/>
      <c r="W16" s="43">
        <f>LARGE(S16:U16,1)</f>
        <v>0.6933333333333334</v>
      </c>
      <c r="X16" s="43">
        <f>LARGE(S16:U16,2)</f>
        <v>0.6533333333333333</v>
      </c>
      <c r="Y16" s="43">
        <f>SUM(W16:X16)</f>
        <v>1.3466666666666667</v>
      </c>
      <c r="Z16" s="43">
        <f>Y16/2</f>
        <v>0.6733333333333333</v>
      </c>
    </row>
    <row r="17" spans="1:26" s="42" customFormat="1" ht="30" customHeight="1">
      <c r="A17" s="45">
        <f t="shared" si="0"/>
        <v>13</v>
      </c>
      <c r="B17" s="46" t="s">
        <v>481</v>
      </c>
      <c r="C17" s="47" t="s">
        <v>482</v>
      </c>
      <c r="D17" s="48" t="s">
        <v>460</v>
      </c>
      <c r="E17" s="31">
        <v>0</v>
      </c>
      <c r="F17" s="32">
        <v>3</v>
      </c>
      <c r="G17" s="32">
        <v>436</v>
      </c>
      <c r="H17" s="33">
        <f>G17/800</f>
        <v>0.545</v>
      </c>
      <c r="I17" s="34">
        <v>4</v>
      </c>
      <c r="J17" s="35">
        <v>2</v>
      </c>
      <c r="K17" s="35">
        <v>426</v>
      </c>
      <c r="L17" s="36">
        <f>K17/600</f>
        <v>0.71</v>
      </c>
      <c r="M17" s="37"/>
      <c r="N17" s="39"/>
      <c r="O17" s="39"/>
      <c r="P17" s="40">
        <f>O17/600</f>
        <v>0</v>
      </c>
      <c r="Q17" s="41">
        <f>Z17</f>
        <v>0.6275</v>
      </c>
      <c r="S17" s="43">
        <f>H17</f>
        <v>0.545</v>
      </c>
      <c r="T17" s="43">
        <f>L17</f>
        <v>0.71</v>
      </c>
      <c r="U17" s="43">
        <f>P17</f>
        <v>0</v>
      </c>
      <c r="V17" s="44"/>
      <c r="W17" s="43">
        <f>LARGE(S17:U17,1)</f>
        <v>0.71</v>
      </c>
      <c r="X17" s="43">
        <f>LARGE(S17:U17,2)</f>
        <v>0.545</v>
      </c>
      <c r="Y17" s="43">
        <f>SUM(W17:X17)</f>
        <v>1.255</v>
      </c>
      <c r="Z17" s="43">
        <f>Y17/2</f>
        <v>0.6275</v>
      </c>
    </row>
    <row r="18" spans="1:26" s="42" customFormat="1" ht="30" customHeight="1">
      <c r="A18" s="45">
        <f t="shared" si="0"/>
        <v>14</v>
      </c>
      <c r="B18" s="46" t="s">
        <v>483</v>
      </c>
      <c r="C18" s="47" t="s">
        <v>484</v>
      </c>
      <c r="D18" s="48" t="s">
        <v>466</v>
      </c>
      <c r="E18" s="31">
        <v>1</v>
      </c>
      <c r="F18" s="32">
        <v>5</v>
      </c>
      <c r="G18" s="32">
        <v>476</v>
      </c>
      <c r="H18" s="33">
        <f>G18/800</f>
        <v>0.595</v>
      </c>
      <c r="I18" s="34"/>
      <c r="J18" s="35"/>
      <c r="K18" s="35"/>
      <c r="L18" s="36">
        <f>K18/600</f>
        <v>0</v>
      </c>
      <c r="M18" s="37">
        <v>0</v>
      </c>
      <c r="N18" s="39">
        <v>4</v>
      </c>
      <c r="O18" s="39">
        <v>386</v>
      </c>
      <c r="P18" s="40">
        <f>O18/600</f>
        <v>0.6433333333333333</v>
      </c>
      <c r="Q18" s="41">
        <f>Z18</f>
        <v>0.6191666666666666</v>
      </c>
      <c r="S18" s="43">
        <f>H18</f>
        <v>0.595</v>
      </c>
      <c r="T18" s="43">
        <f>L18</f>
        <v>0</v>
      </c>
      <c r="U18" s="43">
        <f>P18</f>
        <v>0.6433333333333333</v>
      </c>
      <c r="V18" s="44"/>
      <c r="W18" s="43">
        <f>LARGE(S18:U18,1)</f>
        <v>0.6433333333333333</v>
      </c>
      <c r="X18" s="43">
        <f>LARGE(S18:U18,2)</f>
        <v>0.595</v>
      </c>
      <c r="Y18" s="43">
        <f>SUM(W18:X18)</f>
        <v>1.2383333333333333</v>
      </c>
      <c r="Z18" s="43">
        <f>Y18/2</f>
        <v>0.6191666666666666</v>
      </c>
    </row>
    <row r="19" spans="1:26" s="42" customFormat="1" ht="30" customHeight="1">
      <c r="A19" s="45">
        <f t="shared" si="0"/>
        <v>15</v>
      </c>
      <c r="B19" s="46" t="s">
        <v>485</v>
      </c>
      <c r="C19" s="47" t="s">
        <v>486</v>
      </c>
      <c r="D19" s="48" t="s">
        <v>39</v>
      </c>
      <c r="E19" s="31"/>
      <c r="F19" s="32"/>
      <c r="G19" s="32"/>
      <c r="H19" s="33">
        <f>G19/800</f>
        <v>0</v>
      </c>
      <c r="I19" s="34">
        <v>2</v>
      </c>
      <c r="J19" s="35">
        <v>1</v>
      </c>
      <c r="K19" s="35">
        <v>358</v>
      </c>
      <c r="L19" s="36">
        <f>K19/600</f>
        <v>0.5966666666666667</v>
      </c>
      <c r="M19" s="37">
        <v>3</v>
      </c>
      <c r="N19" s="39">
        <v>2</v>
      </c>
      <c r="O19" s="39">
        <v>366</v>
      </c>
      <c r="P19" s="40">
        <f>O19/600</f>
        <v>0.61</v>
      </c>
      <c r="Q19" s="41">
        <f>Z19</f>
        <v>0.6033333333333333</v>
      </c>
      <c r="S19" s="43">
        <f>H19</f>
        <v>0</v>
      </c>
      <c r="T19" s="43">
        <f>L19</f>
        <v>0.5966666666666667</v>
      </c>
      <c r="U19" s="43">
        <f>P19</f>
        <v>0.61</v>
      </c>
      <c r="V19" s="44"/>
      <c r="W19" s="43">
        <f>LARGE(S19:U19,1)</f>
        <v>0.61</v>
      </c>
      <c r="X19" s="43">
        <f>LARGE(S19:U19,2)</f>
        <v>0.5966666666666667</v>
      </c>
      <c r="Y19" s="43">
        <f>SUM(W19:X19)</f>
        <v>1.2066666666666666</v>
      </c>
      <c r="Z19" s="43">
        <f>Y19/2</f>
        <v>0.6033333333333333</v>
      </c>
    </row>
    <row r="20" spans="1:26" s="42" customFormat="1" ht="30" customHeight="1">
      <c r="A20" s="45">
        <f t="shared" si="0"/>
        <v>16</v>
      </c>
      <c r="B20" s="46" t="s">
        <v>487</v>
      </c>
      <c r="C20" s="47" t="s">
        <v>106</v>
      </c>
      <c r="D20" s="48" t="s">
        <v>488</v>
      </c>
      <c r="E20" s="31">
        <v>2</v>
      </c>
      <c r="F20" s="32">
        <v>7</v>
      </c>
      <c r="G20" s="32">
        <v>428</v>
      </c>
      <c r="H20" s="33">
        <f>G20/800</f>
        <v>0.535</v>
      </c>
      <c r="I20" s="34">
        <v>1</v>
      </c>
      <c r="J20" s="35">
        <v>6</v>
      </c>
      <c r="K20" s="35">
        <v>392</v>
      </c>
      <c r="L20" s="36">
        <f>K20/600</f>
        <v>0.6533333333333333</v>
      </c>
      <c r="M20" s="37"/>
      <c r="N20" s="39"/>
      <c r="O20" s="39"/>
      <c r="P20" s="40">
        <f>O20/600</f>
        <v>0</v>
      </c>
      <c r="Q20" s="41">
        <f>Z20</f>
        <v>0.5941666666666667</v>
      </c>
      <c r="S20" s="43">
        <f>H20</f>
        <v>0.535</v>
      </c>
      <c r="T20" s="43">
        <f>L20</f>
        <v>0.6533333333333333</v>
      </c>
      <c r="U20" s="43">
        <f>P20</f>
        <v>0</v>
      </c>
      <c r="V20" s="44"/>
      <c r="W20" s="43">
        <f>LARGE(S20:U20,1)</f>
        <v>0.6533333333333333</v>
      </c>
      <c r="X20" s="43">
        <f>LARGE(S20:U20,2)</f>
        <v>0.535</v>
      </c>
      <c r="Y20" s="43">
        <f>SUM(W20:X20)</f>
        <v>1.1883333333333335</v>
      </c>
      <c r="Z20" s="43">
        <f>Y20/2</f>
        <v>0.5941666666666667</v>
      </c>
    </row>
    <row r="21" spans="1:26" s="42" customFormat="1" ht="30" customHeight="1">
      <c r="A21" s="45">
        <f t="shared" si="0"/>
        <v>17</v>
      </c>
      <c r="B21" s="46" t="s">
        <v>489</v>
      </c>
      <c r="C21" s="47" t="s">
        <v>490</v>
      </c>
      <c r="D21" s="48" t="s">
        <v>213</v>
      </c>
      <c r="E21" s="31"/>
      <c r="F21" s="32"/>
      <c r="G21" s="32"/>
      <c r="H21" s="33">
        <f>G21/800</f>
        <v>0</v>
      </c>
      <c r="I21" s="34">
        <v>3</v>
      </c>
      <c r="J21" s="35">
        <v>3</v>
      </c>
      <c r="K21" s="35">
        <v>356</v>
      </c>
      <c r="L21" s="36">
        <f>K21/600</f>
        <v>0.5933333333333334</v>
      </c>
      <c r="M21" s="37">
        <v>1</v>
      </c>
      <c r="N21" s="39">
        <v>1</v>
      </c>
      <c r="O21" s="39">
        <v>306</v>
      </c>
      <c r="P21" s="40">
        <f>O21/600</f>
        <v>0.51</v>
      </c>
      <c r="Q21" s="41">
        <f>Z21</f>
        <v>0.5516666666666667</v>
      </c>
      <c r="S21" s="43">
        <f>H21</f>
        <v>0</v>
      </c>
      <c r="T21" s="43">
        <f>L21</f>
        <v>0.5933333333333334</v>
      </c>
      <c r="U21" s="43">
        <f>P21</f>
        <v>0.51</v>
      </c>
      <c r="V21" s="44"/>
      <c r="W21" s="43">
        <f>LARGE(S21:U21,1)</f>
        <v>0.5933333333333334</v>
      </c>
      <c r="X21" s="43">
        <f>LARGE(S21:U21,2)</f>
        <v>0.51</v>
      </c>
      <c r="Y21" s="43">
        <f>SUM(W21:X21)</f>
        <v>1.1033333333333335</v>
      </c>
      <c r="Z21" s="43">
        <f>Y21/2</f>
        <v>0.5516666666666667</v>
      </c>
    </row>
    <row r="22" spans="1:26" s="42" customFormat="1" ht="30" customHeight="1">
      <c r="A22" s="45">
        <f t="shared" si="0"/>
        <v>18</v>
      </c>
      <c r="B22" s="46" t="s">
        <v>491</v>
      </c>
      <c r="C22" s="47" t="s">
        <v>492</v>
      </c>
      <c r="D22" s="48" t="s">
        <v>493</v>
      </c>
      <c r="E22" s="31"/>
      <c r="F22" s="32"/>
      <c r="G22" s="32"/>
      <c r="H22" s="33">
        <f>G22/800</f>
        <v>0</v>
      </c>
      <c r="I22" s="34">
        <v>3</v>
      </c>
      <c r="J22" s="35">
        <v>2</v>
      </c>
      <c r="K22" s="35">
        <v>332</v>
      </c>
      <c r="L22" s="36">
        <f>K22/600</f>
        <v>0.5533333333333333</v>
      </c>
      <c r="M22" s="37">
        <v>2</v>
      </c>
      <c r="N22" s="39">
        <v>2</v>
      </c>
      <c r="O22" s="39">
        <v>318</v>
      </c>
      <c r="P22" s="40">
        <f>O22/600</f>
        <v>0.53</v>
      </c>
      <c r="Q22" s="41">
        <f>Z22</f>
        <v>0.5416666666666667</v>
      </c>
      <c r="S22" s="43">
        <f>H22</f>
        <v>0</v>
      </c>
      <c r="T22" s="43">
        <f>L22</f>
        <v>0.5533333333333333</v>
      </c>
      <c r="U22" s="43">
        <f>P22</f>
        <v>0.53</v>
      </c>
      <c r="V22" s="44"/>
      <c r="W22" s="43">
        <f>LARGE(S22:U22,1)</f>
        <v>0.5533333333333333</v>
      </c>
      <c r="X22" s="43">
        <f>LARGE(S22:U22,2)</f>
        <v>0.53</v>
      </c>
      <c r="Y22" s="43">
        <f>SUM(W22:X22)</f>
        <v>1.0833333333333335</v>
      </c>
      <c r="Z22" s="43">
        <f>Y22/2</f>
        <v>0.5416666666666667</v>
      </c>
    </row>
    <row r="23" spans="1:26" s="42" customFormat="1" ht="30" customHeight="1">
      <c r="A23" s="45">
        <f t="shared" si="0"/>
        <v>19</v>
      </c>
      <c r="B23" s="46" t="s">
        <v>494</v>
      </c>
      <c r="C23" s="47" t="s">
        <v>465</v>
      </c>
      <c r="D23" s="48" t="s">
        <v>39</v>
      </c>
      <c r="E23" s="31"/>
      <c r="F23" s="32"/>
      <c r="G23" s="32"/>
      <c r="H23" s="33">
        <f>G23/800</f>
        <v>0</v>
      </c>
      <c r="I23" s="34">
        <v>0</v>
      </c>
      <c r="J23" s="35">
        <v>1</v>
      </c>
      <c r="K23" s="35">
        <v>264</v>
      </c>
      <c r="L23" s="36">
        <f>K23/600</f>
        <v>0.44</v>
      </c>
      <c r="M23" s="37">
        <v>0</v>
      </c>
      <c r="N23" s="39">
        <v>3</v>
      </c>
      <c r="O23" s="39">
        <v>270</v>
      </c>
      <c r="P23" s="40">
        <f>O23/600</f>
        <v>0.45</v>
      </c>
      <c r="Q23" s="41">
        <f>Z23</f>
        <v>0.445</v>
      </c>
      <c r="S23" s="43">
        <f>H23</f>
        <v>0</v>
      </c>
      <c r="T23" s="43">
        <f>L23</f>
        <v>0.44</v>
      </c>
      <c r="U23" s="43">
        <f>P23</f>
        <v>0.45</v>
      </c>
      <c r="V23" s="44"/>
      <c r="W23" s="43">
        <f>LARGE(S23:U23,1)</f>
        <v>0.45</v>
      </c>
      <c r="X23" s="43">
        <f>LARGE(S23:U23,2)</f>
        <v>0.44</v>
      </c>
      <c r="Y23" s="43">
        <f>SUM(W23:X23)</f>
        <v>0.89</v>
      </c>
      <c r="Z23" s="43">
        <f>Y23/2</f>
        <v>0.445</v>
      </c>
    </row>
    <row r="24" spans="1:26" s="42" customFormat="1" ht="30" customHeight="1">
      <c r="A24" s="45">
        <f t="shared" si="0"/>
        <v>20</v>
      </c>
      <c r="B24" s="46" t="s">
        <v>495</v>
      </c>
      <c r="C24" s="47" t="s">
        <v>479</v>
      </c>
      <c r="D24" s="48" t="s">
        <v>425</v>
      </c>
      <c r="E24" s="31"/>
      <c r="F24" s="32"/>
      <c r="G24" s="32"/>
      <c r="H24" s="33">
        <f>G24/800</f>
        <v>0</v>
      </c>
      <c r="I24" s="34"/>
      <c r="J24" s="35"/>
      <c r="K24" s="35"/>
      <c r="L24" s="36">
        <f>K24/600</f>
        <v>0</v>
      </c>
      <c r="M24" s="37">
        <v>11</v>
      </c>
      <c r="N24" s="39">
        <v>5</v>
      </c>
      <c r="O24" s="39">
        <v>510</v>
      </c>
      <c r="P24" s="40">
        <f>O24/600</f>
        <v>0.85</v>
      </c>
      <c r="Q24" s="41">
        <f>Z24</f>
        <v>0.425</v>
      </c>
      <c r="S24" s="43">
        <f>H24</f>
        <v>0</v>
      </c>
      <c r="T24" s="43">
        <f>L24</f>
        <v>0</v>
      </c>
      <c r="U24" s="43">
        <f>P24</f>
        <v>0.85</v>
      </c>
      <c r="V24" s="44"/>
      <c r="W24" s="43">
        <f>LARGE(S24:U24,1)</f>
        <v>0.85</v>
      </c>
      <c r="X24" s="43">
        <f>LARGE(S24:U24,2)</f>
        <v>0</v>
      </c>
      <c r="Y24" s="43">
        <f>SUM(W24:X24)</f>
        <v>0.85</v>
      </c>
      <c r="Z24" s="43">
        <f>Y24/2</f>
        <v>0.425</v>
      </c>
    </row>
    <row r="25" spans="1:26" s="42" customFormat="1" ht="30" customHeight="1">
      <c r="A25" s="45">
        <f t="shared" si="0"/>
        <v>21</v>
      </c>
      <c r="B25" s="46" t="s">
        <v>496</v>
      </c>
      <c r="C25" s="47" t="s">
        <v>497</v>
      </c>
      <c r="D25" s="48" t="s">
        <v>498</v>
      </c>
      <c r="E25" s="31"/>
      <c r="F25" s="32"/>
      <c r="G25" s="32"/>
      <c r="H25" s="33">
        <f>G25/800</f>
        <v>0</v>
      </c>
      <c r="I25" s="34"/>
      <c r="J25" s="35"/>
      <c r="K25" s="35"/>
      <c r="L25" s="36">
        <f>K25/600</f>
        <v>0</v>
      </c>
      <c r="M25" s="37">
        <v>3</v>
      </c>
      <c r="N25" s="39">
        <v>9</v>
      </c>
      <c r="O25" s="39">
        <v>448</v>
      </c>
      <c r="P25" s="40">
        <f>O25/600</f>
        <v>0.7466666666666667</v>
      </c>
      <c r="Q25" s="41">
        <f>Z25</f>
        <v>0.37333333333333335</v>
      </c>
      <c r="S25" s="43">
        <f>H25</f>
        <v>0</v>
      </c>
      <c r="T25" s="43">
        <f>L25</f>
        <v>0</v>
      </c>
      <c r="U25" s="43">
        <f>P25</f>
        <v>0.7466666666666667</v>
      </c>
      <c r="V25" s="44"/>
      <c r="W25" s="43">
        <f>LARGE(S25:U25,1)</f>
        <v>0.7466666666666667</v>
      </c>
      <c r="X25" s="43">
        <f>LARGE(S25:U25,2)</f>
        <v>0</v>
      </c>
      <c r="Y25" s="43">
        <f>SUM(W25:X25)</f>
        <v>0.7466666666666667</v>
      </c>
      <c r="Z25" s="43">
        <f>Y25/2</f>
        <v>0.37333333333333335</v>
      </c>
    </row>
    <row r="26" spans="1:26" s="42" customFormat="1" ht="30" customHeight="1">
      <c r="A26" s="45">
        <f t="shared" si="0"/>
        <v>22</v>
      </c>
      <c r="B26" s="46" t="s">
        <v>499</v>
      </c>
      <c r="C26" s="47" t="s">
        <v>500</v>
      </c>
      <c r="D26" s="48" t="s">
        <v>213</v>
      </c>
      <c r="E26" s="31"/>
      <c r="F26" s="32"/>
      <c r="G26" s="32"/>
      <c r="H26" s="33">
        <f>G26/800</f>
        <v>0</v>
      </c>
      <c r="I26" s="34"/>
      <c r="J26" s="35"/>
      <c r="K26" s="35"/>
      <c r="L26" s="36">
        <f>K26/600</f>
        <v>0</v>
      </c>
      <c r="M26" s="37">
        <v>2</v>
      </c>
      <c r="N26" s="39">
        <v>4</v>
      </c>
      <c r="O26" s="39">
        <v>424</v>
      </c>
      <c r="P26" s="40">
        <f>O26/600</f>
        <v>0.7066666666666667</v>
      </c>
      <c r="Q26" s="41">
        <f>Z26</f>
        <v>0.35333333333333333</v>
      </c>
      <c r="S26" s="43">
        <f>H26</f>
        <v>0</v>
      </c>
      <c r="T26" s="43">
        <f>L26</f>
        <v>0</v>
      </c>
      <c r="U26" s="43">
        <f>P26</f>
        <v>0.7066666666666667</v>
      </c>
      <c r="V26" s="44"/>
      <c r="W26" s="43">
        <f>LARGE(S26:U26,1)</f>
        <v>0.7066666666666667</v>
      </c>
      <c r="X26" s="43">
        <f>LARGE(S26:U26,2)</f>
        <v>0</v>
      </c>
      <c r="Y26" s="43">
        <f>SUM(W26:X26)</f>
        <v>0.7066666666666667</v>
      </c>
      <c r="Z26" s="43">
        <f>Y26/2</f>
        <v>0.35333333333333333</v>
      </c>
    </row>
    <row r="27" spans="1:26" s="42" customFormat="1" ht="30" customHeight="1">
      <c r="A27" s="45">
        <f t="shared" si="0"/>
        <v>23</v>
      </c>
      <c r="B27" s="46" t="s">
        <v>501</v>
      </c>
      <c r="C27" s="47" t="s">
        <v>205</v>
      </c>
      <c r="D27" s="48" t="s">
        <v>498</v>
      </c>
      <c r="E27" s="31"/>
      <c r="F27" s="32"/>
      <c r="G27" s="32"/>
      <c r="H27" s="33">
        <f>G27/800</f>
        <v>0</v>
      </c>
      <c r="I27" s="34"/>
      <c r="J27" s="35"/>
      <c r="K27" s="35"/>
      <c r="L27" s="36">
        <f>K27/600</f>
        <v>0</v>
      </c>
      <c r="M27" s="37">
        <v>1</v>
      </c>
      <c r="N27" s="39">
        <v>6</v>
      </c>
      <c r="O27" s="39">
        <v>402</v>
      </c>
      <c r="P27" s="40">
        <f>O27/600</f>
        <v>0.67</v>
      </c>
      <c r="Q27" s="41">
        <f>Z27</f>
        <v>0.335</v>
      </c>
      <c r="S27" s="43">
        <f>H27</f>
        <v>0</v>
      </c>
      <c r="T27" s="43">
        <f>L27</f>
        <v>0</v>
      </c>
      <c r="U27" s="43">
        <f>P27</f>
        <v>0.67</v>
      </c>
      <c r="V27" s="44"/>
      <c r="W27" s="43">
        <f>LARGE(S27:U27,1)</f>
        <v>0.67</v>
      </c>
      <c r="X27" s="43">
        <f>LARGE(S27:U27,2)</f>
        <v>0</v>
      </c>
      <c r="Y27" s="43">
        <f>SUM(W27:X27)</f>
        <v>0.67</v>
      </c>
      <c r="Z27" s="43">
        <f>Y27/2</f>
        <v>0.335</v>
      </c>
    </row>
    <row r="28" spans="1:26" s="42" customFormat="1" ht="30" customHeight="1">
      <c r="A28" s="45">
        <f t="shared" si="0"/>
        <v>24</v>
      </c>
      <c r="B28" s="46" t="s">
        <v>502</v>
      </c>
      <c r="C28" s="47" t="s">
        <v>484</v>
      </c>
      <c r="D28" s="48" t="s">
        <v>460</v>
      </c>
      <c r="E28" s="31">
        <v>0</v>
      </c>
      <c r="F28" s="32">
        <v>7</v>
      </c>
      <c r="G28" s="32">
        <v>500</v>
      </c>
      <c r="H28" s="33">
        <f>G28/800</f>
        <v>0.625</v>
      </c>
      <c r="I28" s="34"/>
      <c r="J28" s="35"/>
      <c r="K28" s="35"/>
      <c r="L28" s="36">
        <f>K28/600</f>
        <v>0</v>
      </c>
      <c r="M28" s="37"/>
      <c r="N28" s="39"/>
      <c r="O28" s="39"/>
      <c r="P28" s="40">
        <f>O28/600</f>
        <v>0</v>
      </c>
      <c r="Q28" s="41">
        <f>Z28</f>
        <v>0.3125</v>
      </c>
      <c r="S28" s="43">
        <f>H28</f>
        <v>0.625</v>
      </c>
      <c r="T28" s="43">
        <f>L28</f>
        <v>0</v>
      </c>
      <c r="U28" s="43">
        <f>P28</f>
        <v>0</v>
      </c>
      <c r="V28" s="44"/>
      <c r="W28" s="43">
        <f>LARGE(S28:U28,1)</f>
        <v>0.625</v>
      </c>
      <c r="X28" s="43">
        <f>LARGE(S28:U28,2)</f>
        <v>0</v>
      </c>
      <c r="Y28" s="43">
        <f>SUM(W28:X28)</f>
        <v>0.625</v>
      </c>
      <c r="Z28" s="43">
        <f>Y28/2</f>
        <v>0.3125</v>
      </c>
    </row>
    <row r="29" spans="1:26" s="42" customFormat="1" ht="30" customHeight="1">
      <c r="A29" s="45">
        <f t="shared" si="0"/>
        <v>25</v>
      </c>
      <c r="B29" s="46" t="s">
        <v>503</v>
      </c>
      <c r="C29" s="47" t="s">
        <v>482</v>
      </c>
      <c r="D29" s="48" t="s">
        <v>504</v>
      </c>
      <c r="E29" s="31"/>
      <c r="F29" s="32"/>
      <c r="G29" s="32"/>
      <c r="H29" s="33">
        <f>G29/800</f>
        <v>0</v>
      </c>
      <c r="I29" s="34">
        <v>2</v>
      </c>
      <c r="J29" s="35">
        <v>3</v>
      </c>
      <c r="K29" s="35">
        <v>366</v>
      </c>
      <c r="L29" s="36">
        <f>K29/600</f>
        <v>0.61</v>
      </c>
      <c r="M29" s="37"/>
      <c r="N29" s="39"/>
      <c r="O29" s="39"/>
      <c r="P29" s="40">
        <f>O29/600</f>
        <v>0</v>
      </c>
      <c r="Q29" s="41">
        <f>Z29</f>
        <v>0.305</v>
      </c>
      <c r="S29" s="43">
        <f>H29</f>
        <v>0</v>
      </c>
      <c r="T29" s="43">
        <f>L29</f>
        <v>0.61</v>
      </c>
      <c r="U29" s="43">
        <f>P29</f>
        <v>0</v>
      </c>
      <c r="V29" s="44"/>
      <c r="W29" s="43">
        <f>LARGE(S29:U29,1)</f>
        <v>0.61</v>
      </c>
      <c r="X29" s="43">
        <f>LARGE(S29:U29,2)</f>
        <v>0</v>
      </c>
      <c r="Y29" s="43">
        <f>SUM(W29:X29)</f>
        <v>0.61</v>
      </c>
      <c r="Z29" s="43">
        <f>Y29/2</f>
        <v>0.305</v>
      </c>
    </row>
    <row r="30" spans="1:26" s="42" customFormat="1" ht="30" customHeight="1">
      <c r="A30" s="45">
        <f t="shared" si="0"/>
        <v>26</v>
      </c>
      <c r="B30" s="46" t="s">
        <v>505</v>
      </c>
      <c r="C30" s="47" t="s">
        <v>212</v>
      </c>
      <c r="D30" s="48" t="s">
        <v>480</v>
      </c>
      <c r="E30" s="31"/>
      <c r="F30" s="32"/>
      <c r="G30" s="32"/>
      <c r="H30" s="33">
        <f>G30/800</f>
        <v>0</v>
      </c>
      <c r="I30" s="34">
        <v>2</v>
      </c>
      <c r="J30" s="35">
        <v>3</v>
      </c>
      <c r="K30" s="35">
        <v>366</v>
      </c>
      <c r="L30" s="36">
        <f>K30/600</f>
        <v>0.61</v>
      </c>
      <c r="M30" s="37"/>
      <c r="N30" s="39"/>
      <c r="O30" s="39"/>
      <c r="P30" s="40">
        <f>O30/600</f>
        <v>0</v>
      </c>
      <c r="Q30" s="41">
        <f>Z30</f>
        <v>0.305</v>
      </c>
      <c r="S30" s="43">
        <f>H30</f>
        <v>0</v>
      </c>
      <c r="T30" s="43">
        <f>L30</f>
        <v>0.61</v>
      </c>
      <c r="U30" s="43">
        <f>P30</f>
        <v>0</v>
      </c>
      <c r="V30" s="44"/>
      <c r="W30" s="43">
        <f>LARGE(S30:U30,1)</f>
        <v>0.61</v>
      </c>
      <c r="X30" s="43">
        <f>LARGE(S30:U30,2)</f>
        <v>0</v>
      </c>
      <c r="Y30" s="43">
        <f>SUM(W30:X30)</f>
        <v>0.61</v>
      </c>
      <c r="Z30" s="43">
        <f>Y30/2</f>
        <v>0.305</v>
      </c>
    </row>
    <row r="31" spans="1:26" s="42" customFormat="1" ht="30" customHeight="1">
      <c r="A31" s="45">
        <f t="shared" si="0"/>
        <v>27</v>
      </c>
      <c r="B31" s="46" t="s">
        <v>506</v>
      </c>
      <c r="C31" s="47" t="s">
        <v>507</v>
      </c>
      <c r="D31" s="48" t="s">
        <v>498</v>
      </c>
      <c r="E31" s="31"/>
      <c r="F31" s="32"/>
      <c r="G31" s="32"/>
      <c r="H31" s="33">
        <f>G31/800</f>
        <v>0</v>
      </c>
      <c r="I31" s="34"/>
      <c r="J31" s="35"/>
      <c r="K31" s="35"/>
      <c r="L31" s="36">
        <f>K31/600</f>
        <v>0</v>
      </c>
      <c r="M31" s="37">
        <v>2</v>
      </c>
      <c r="N31" s="39">
        <v>4</v>
      </c>
      <c r="O31" s="39">
        <v>360</v>
      </c>
      <c r="P31" s="40">
        <f>O31/600</f>
        <v>0.6</v>
      </c>
      <c r="Q31" s="41">
        <f>Z31</f>
        <v>0.3</v>
      </c>
      <c r="S31" s="43">
        <f>H31</f>
        <v>0</v>
      </c>
      <c r="T31" s="43">
        <f>L31</f>
        <v>0</v>
      </c>
      <c r="U31" s="43">
        <f>P31</f>
        <v>0.6</v>
      </c>
      <c r="V31" s="44"/>
      <c r="W31" s="43">
        <f>LARGE(S31:U31,1)</f>
        <v>0.6</v>
      </c>
      <c r="X31" s="43">
        <f>LARGE(S31:U31,2)</f>
        <v>0</v>
      </c>
      <c r="Y31" s="43">
        <f>SUM(W31:X31)</f>
        <v>0.6</v>
      </c>
      <c r="Z31" s="43">
        <f>Y31/2</f>
        <v>0.3</v>
      </c>
    </row>
    <row r="32" spans="1:26" s="42" customFormat="1" ht="30" customHeight="1">
      <c r="A32" s="45">
        <f t="shared" si="0"/>
        <v>28</v>
      </c>
      <c r="B32" s="46" t="s">
        <v>508</v>
      </c>
      <c r="C32" s="47" t="s">
        <v>509</v>
      </c>
      <c r="D32" s="48" t="s">
        <v>493</v>
      </c>
      <c r="E32" s="31"/>
      <c r="F32" s="32"/>
      <c r="G32" s="32"/>
      <c r="H32" s="33">
        <f>G32/800</f>
        <v>0</v>
      </c>
      <c r="I32" s="34">
        <v>1</v>
      </c>
      <c r="J32" s="35">
        <v>1</v>
      </c>
      <c r="K32" s="35">
        <v>356</v>
      </c>
      <c r="L32" s="36">
        <f>K32/600</f>
        <v>0.5933333333333334</v>
      </c>
      <c r="M32" s="37"/>
      <c r="N32" s="39"/>
      <c r="O32" s="39"/>
      <c r="P32" s="40">
        <f>O32/600</f>
        <v>0</v>
      </c>
      <c r="Q32" s="41">
        <f>Z32</f>
        <v>0.2966666666666667</v>
      </c>
      <c r="S32" s="43">
        <f>H32</f>
        <v>0</v>
      </c>
      <c r="T32" s="43">
        <f>L32</f>
        <v>0.5933333333333334</v>
      </c>
      <c r="U32" s="43">
        <f>P32</f>
        <v>0</v>
      </c>
      <c r="V32" s="44"/>
      <c r="W32" s="43">
        <f>LARGE(S32:U32,1)</f>
        <v>0.5933333333333334</v>
      </c>
      <c r="X32" s="43">
        <f>LARGE(S32:U32,2)</f>
        <v>0</v>
      </c>
      <c r="Y32" s="43">
        <f>SUM(W32:X32)</f>
        <v>0.5933333333333334</v>
      </c>
      <c r="Z32" s="43">
        <f>Y32/2</f>
        <v>0.2966666666666667</v>
      </c>
    </row>
    <row r="33" spans="1:26" s="42" customFormat="1" ht="30" customHeight="1">
      <c r="A33" s="45">
        <f t="shared" si="0"/>
        <v>29</v>
      </c>
      <c r="B33" s="46" t="s">
        <v>510</v>
      </c>
      <c r="C33" s="47" t="s">
        <v>511</v>
      </c>
      <c r="D33" s="48" t="s">
        <v>512</v>
      </c>
      <c r="E33" s="31"/>
      <c r="F33" s="32"/>
      <c r="G33" s="32"/>
      <c r="H33" s="33">
        <f>G33/800</f>
        <v>0</v>
      </c>
      <c r="I33" s="34"/>
      <c r="J33" s="35"/>
      <c r="K33" s="35"/>
      <c r="L33" s="36">
        <f>K33/600</f>
        <v>0</v>
      </c>
      <c r="M33" s="37">
        <v>0</v>
      </c>
      <c r="N33" s="39">
        <v>3</v>
      </c>
      <c r="O33" s="39">
        <v>346</v>
      </c>
      <c r="P33" s="40">
        <f>O33/600</f>
        <v>0.5766666666666667</v>
      </c>
      <c r="Q33" s="41">
        <f>Z33</f>
        <v>0.28833333333333333</v>
      </c>
      <c r="S33" s="43">
        <f>H33</f>
        <v>0</v>
      </c>
      <c r="T33" s="43">
        <f>L33</f>
        <v>0</v>
      </c>
      <c r="U33" s="43">
        <f>P33</f>
        <v>0.5766666666666667</v>
      </c>
      <c r="V33" s="44"/>
      <c r="W33" s="43">
        <f>LARGE(S33:U33,1)</f>
        <v>0.5766666666666667</v>
      </c>
      <c r="X33" s="43">
        <f>LARGE(S33:U33,2)</f>
        <v>0</v>
      </c>
      <c r="Y33" s="43">
        <f>SUM(W33:X33)</f>
        <v>0.5766666666666667</v>
      </c>
      <c r="Z33" s="43">
        <f>Y33/2</f>
        <v>0.28833333333333333</v>
      </c>
    </row>
    <row r="34" spans="1:26" s="42" customFormat="1" ht="30" customHeight="1">
      <c r="A34" s="45">
        <f t="shared" si="0"/>
        <v>30</v>
      </c>
      <c r="B34" s="46" t="s">
        <v>513</v>
      </c>
      <c r="C34" s="47" t="s">
        <v>62</v>
      </c>
      <c r="D34" s="48" t="s">
        <v>498</v>
      </c>
      <c r="E34" s="31"/>
      <c r="F34" s="32"/>
      <c r="G34" s="32"/>
      <c r="H34" s="33">
        <f>G34/800</f>
        <v>0</v>
      </c>
      <c r="I34" s="34"/>
      <c r="J34" s="35"/>
      <c r="K34" s="35"/>
      <c r="L34" s="36">
        <f>K34/600</f>
        <v>0</v>
      </c>
      <c r="M34" s="37">
        <v>1</v>
      </c>
      <c r="N34" s="39">
        <v>2</v>
      </c>
      <c r="O34" s="39">
        <v>318</v>
      </c>
      <c r="P34" s="40">
        <f>O34/600</f>
        <v>0.53</v>
      </c>
      <c r="Q34" s="41">
        <f>Z34</f>
        <v>0.265</v>
      </c>
      <c r="S34" s="43">
        <f>H34</f>
        <v>0</v>
      </c>
      <c r="T34" s="43">
        <f>L34</f>
        <v>0</v>
      </c>
      <c r="U34" s="43">
        <f>P34</f>
        <v>0.53</v>
      </c>
      <c r="V34" s="44"/>
      <c r="W34" s="43">
        <f>LARGE(S34:U34,1)</f>
        <v>0.53</v>
      </c>
      <c r="X34" s="43">
        <f>LARGE(S34:U34,2)</f>
        <v>0</v>
      </c>
      <c r="Y34" s="43">
        <f>SUM(W34:X34)</f>
        <v>0.53</v>
      </c>
      <c r="Z34" s="43">
        <f>Y34/2</f>
        <v>0.265</v>
      </c>
    </row>
    <row r="35" spans="1:26" s="42" customFormat="1" ht="30" customHeight="1">
      <c r="A35" s="45">
        <f t="shared" si="0"/>
        <v>31</v>
      </c>
      <c r="B35" s="46" t="s">
        <v>514</v>
      </c>
      <c r="C35" s="47" t="s">
        <v>199</v>
      </c>
      <c r="D35" s="48" t="s">
        <v>466</v>
      </c>
      <c r="E35" s="31"/>
      <c r="F35" s="32"/>
      <c r="G35" s="32"/>
      <c r="H35" s="33">
        <f>G35/800</f>
        <v>0</v>
      </c>
      <c r="I35" s="34">
        <v>1</v>
      </c>
      <c r="J35" s="35">
        <v>3</v>
      </c>
      <c r="K35" s="35">
        <v>316</v>
      </c>
      <c r="L35" s="36">
        <f>K35/600</f>
        <v>0.5266666666666666</v>
      </c>
      <c r="M35" s="37"/>
      <c r="N35" s="39"/>
      <c r="O35" s="39"/>
      <c r="P35" s="40">
        <f>O35/600</f>
        <v>0</v>
      </c>
      <c r="Q35" s="41">
        <f>Z35</f>
        <v>0.2633333333333333</v>
      </c>
      <c r="S35" s="43">
        <f>H35</f>
        <v>0</v>
      </c>
      <c r="T35" s="43">
        <f>L35</f>
        <v>0.5266666666666666</v>
      </c>
      <c r="U35" s="43">
        <f>P35</f>
        <v>0</v>
      </c>
      <c r="V35" s="44"/>
      <c r="W35" s="43">
        <f>LARGE(S35:U35,1)</f>
        <v>0.5266666666666666</v>
      </c>
      <c r="X35" s="43">
        <f>LARGE(S35:U35,2)</f>
        <v>0</v>
      </c>
      <c r="Y35" s="43">
        <f>SUM(W35:X35)</f>
        <v>0.5266666666666666</v>
      </c>
      <c r="Z35" s="43">
        <f>Y35/2</f>
        <v>0.2633333333333333</v>
      </c>
    </row>
    <row r="36" spans="1:26" s="42" customFormat="1" ht="30" customHeight="1">
      <c r="A36" s="45">
        <f t="shared" si="0"/>
        <v>32</v>
      </c>
      <c r="B36" s="46" t="s">
        <v>509</v>
      </c>
      <c r="C36" s="47" t="s">
        <v>281</v>
      </c>
      <c r="D36" s="48" t="s">
        <v>213</v>
      </c>
      <c r="E36" s="31"/>
      <c r="F36" s="32"/>
      <c r="G36" s="32"/>
      <c r="H36" s="33">
        <f>G36/800</f>
        <v>0</v>
      </c>
      <c r="I36" s="34">
        <v>2</v>
      </c>
      <c r="J36" s="35">
        <v>2</v>
      </c>
      <c r="K36" s="35">
        <v>310</v>
      </c>
      <c r="L36" s="36">
        <f>K36/600</f>
        <v>0.5166666666666667</v>
      </c>
      <c r="M36" s="37"/>
      <c r="N36" s="39"/>
      <c r="O36" s="39"/>
      <c r="P36" s="40">
        <f>O36/600</f>
        <v>0</v>
      </c>
      <c r="Q36" s="41">
        <f>Z36</f>
        <v>0.25833333333333336</v>
      </c>
      <c r="S36" s="43">
        <f>H36</f>
        <v>0</v>
      </c>
      <c r="T36" s="43">
        <f>L36</f>
        <v>0.5166666666666667</v>
      </c>
      <c r="U36" s="43">
        <f>P36</f>
        <v>0</v>
      </c>
      <c r="V36" s="44"/>
      <c r="W36" s="43">
        <f>LARGE(S36:U36,1)</f>
        <v>0.5166666666666667</v>
      </c>
      <c r="X36" s="43">
        <f>LARGE(S36:U36,2)</f>
        <v>0</v>
      </c>
      <c r="Y36" s="43">
        <f>SUM(W36:X36)</f>
        <v>0.5166666666666667</v>
      </c>
      <c r="Z36" s="43">
        <f>Y36/2</f>
        <v>0.25833333333333336</v>
      </c>
    </row>
    <row r="37" spans="1:26" s="42" customFormat="1" ht="30" customHeight="1">
      <c r="A37" s="45">
        <f t="shared" si="0"/>
        <v>33</v>
      </c>
      <c r="B37" s="46" t="s">
        <v>515</v>
      </c>
      <c r="C37" s="47" t="s">
        <v>288</v>
      </c>
      <c r="D37" s="48" t="s">
        <v>480</v>
      </c>
      <c r="E37" s="31"/>
      <c r="F37" s="32"/>
      <c r="G37" s="32"/>
      <c r="H37" s="33">
        <f>G37/800</f>
        <v>0</v>
      </c>
      <c r="I37" s="34">
        <v>0</v>
      </c>
      <c r="J37" s="35">
        <v>0</v>
      </c>
      <c r="K37" s="35">
        <v>310</v>
      </c>
      <c r="L37" s="36">
        <f>K37/600</f>
        <v>0.5166666666666667</v>
      </c>
      <c r="M37" s="37"/>
      <c r="N37" s="39"/>
      <c r="O37" s="39"/>
      <c r="P37" s="40">
        <f>O37/600</f>
        <v>0</v>
      </c>
      <c r="Q37" s="41">
        <f>Z37</f>
        <v>0.25833333333333336</v>
      </c>
      <c r="S37" s="43">
        <f>H37</f>
        <v>0</v>
      </c>
      <c r="T37" s="43">
        <f>L37</f>
        <v>0.5166666666666667</v>
      </c>
      <c r="U37" s="43">
        <f>P37</f>
        <v>0</v>
      </c>
      <c r="V37" s="44"/>
      <c r="W37" s="43">
        <f>LARGE(S37:U37,1)</f>
        <v>0.5166666666666667</v>
      </c>
      <c r="X37" s="43">
        <f>LARGE(S37:U37,2)</f>
        <v>0</v>
      </c>
      <c r="Y37" s="43">
        <f>SUM(W37:X37)</f>
        <v>0.5166666666666667</v>
      </c>
      <c r="Z37" s="43">
        <f>Y37/2</f>
        <v>0.25833333333333336</v>
      </c>
    </row>
    <row r="38" spans="1:26" s="42" customFormat="1" ht="30" customHeight="1">
      <c r="A38" s="45">
        <f t="shared" si="0"/>
        <v>34</v>
      </c>
      <c r="B38" s="46" t="s">
        <v>516</v>
      </c>
      <c r="C38" s="47" t="s">
        <v>49</v>
      </c>
      <c r="D38" s="48"/>
      <c r="E38" s="31">
        <v>2</v>
      </c>
      <c r="F38" s="32">
        <v>2</v>
      </c>
      <c r="G38" s="32">
        <v>388</v>
      </c>
      <c r="H38" s="33">
        <f>G38/800</f>
        <v>0.485</v>
      </c>
      <c r="I38" s="34"/>
      <c r="J38" s="35"/>
      <c r="K38" s="35"/>
      <c r="L38" s="36">
        <f>K38/600</f>
        <v>0</v>
      </c>
      <c r="M38" s="37"/>
      <c r="N38" s="39"/>
      <c r="O38" s="39"/>
      <c r="P38" s="40">
        <f>O38/600</f>
        <v>0</v>
      </c>
      <c r="Q38" s="41">
        <f>Z38</f>
        <v>0.2425</v>
      </c>
      <c r="S38" s="43">
        <f aca="true" t="shared" si="1" ref="S38:S39">H38</f>
        <v>0.485</v>
      </c>
      <c r="T38" s="43">
        <f aca="true" t="shared" si="2" ref="T38:T39">L38</f>
        <v>0</v>
      </c>
      <c r="U38" s="43">
        <f aca="true" t="shared" si="3" ref="U38:U39">P38</f>
        <v>0</v>
      </c>
      <c r="V38" s="44"/>
      <c r="W38" s="43">
        <f aca="true" t="shared" si="4" ref="W38:W39">LARGE(S38:U38,1)</f>
        <v>0.485</v>
      </c>
      <c r="X38" s="43">
        <f aca="true" t="shared" si="5" ref="X38:X39">LARGE(S38:U38,2)</f>
        <v>0</v>
      </c>
      <c r="Y38" s="43">
        <f aca="true" t="shared" si="6" ref="Y38:Y39">SUM(W38:X38)</f>
        <v>0.485</v>
      </c>
      <c r="Z38" s="43">
        <f aca="true" t="shared" si="7" ref="Z38:Z39">Y38/2</f>
        <v>0.2425</v>
      </c>
    </row>
    <row r="39" spans="1:26" s="42" customFormat="1" ht="30" customHeight="1">
      <c r="A39" s="45">
        <f t="shared" si="0"/>
        <v>35</v>
      </c>
      <c r="B39" s="46" t="s">
        <v>503</v>
      </c>
      <c r="C39" s="47" t="s">
        <v>492</v>
      </c>
      <c r="D39" s="48" t="s">
        <v>154</v>
      </c>
      <c r="E39" s="31"/>
      <c r="F39" s="32"/>
      <c r="G39" s="32"/>
      <c r="H39" s="33">
        <f>G39/800</f>
        <v>0</v>
      </c>
      <c r="I39" s="34"/>
      <c r="J39" s="35"/>
      <c r="K39" s="35"/>
      <c r="L39" s="36">
        <f>K39/600</f>
        <v>0</v>
      </c>
      <c r="M39" s="37">
        <v>1</v>
      </c>
      <c r="N39" s="39">
        <v>1</v>
      </c>
      <c r="O39" s="39">
        <v>268</v>
      </c>
      <c r="P39" s="40">
        <f>O39/600</f>
        <v>0.44666666666666666</v>
      </c>
      <c r="Q39" s="41">
        <f>Z39</f>
        <v>0.22333333333333333</v>
      </c>
      <c r="S39" s="43">
        <f t="shared" si="1"/>
        <v>0</v>
      </c>
      <c r="T39" s="43">
        <f t="shared" si="2"/>
        <v>0</v>
      </c>
      <c r="U39" s="43">
        <f t="shared" si="3"/>
        <v>0.44666666666666666</v>
      </c>
      <c r="V39" s="44"/>
      <c r="W39" s="43">
        <f t="shared" si="4"/>
        <v>0.44666666666666666</v>
      </c>
      <c r="X39" s="43">
        <f t="shared" si="5"/>
        <v>0</v>
      </c>
      <c r="Y39" s="43">
        <f t="shared" si="6"/>
        <v>0.44666666666666666</v>
      </c>
      <c r="Z39" s="43">
        <f t="shared" si="7"/>
        <v>0.22333333333333333</v>
      </c>
    </row>
    <row r="40" spans="1:26" s="42" customFormat="1" ht="30" customHeight="1">
      <c r="A40" s="45">
        <f t="shared" si="0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0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0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0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0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0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0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0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0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0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0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0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0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0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0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0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aca="true" t="shared" si="8" ref="A70:A99">A69+1</f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t="shared" si="8"/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8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8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8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8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8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8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8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8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8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8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8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8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8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8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8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8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8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8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8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8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8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8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8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8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8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8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8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8"/>
        <v>95</v>
      </c>
      <c r="B99" s="46"/>
      <c r="C99" s="47"/>
      <c r="D99" s="48"/>
      <c r="E99" s="32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AB19" sqref="AB19"/>
    </sheetView>
  </sheetViews>
  <sheetFormatPr defaultColWidth="9.140625" defaultRowHeight="12.75"/>
  <cols>
    <col min="1" max="1" width="3.421875" style="1" customWidth="1"/>
    <col min="2" max="2" width="19.8515625" style="2" customWidth="1"/>
    <col min="3" max="3" width="22.8515625" style="2" customWidth="1"/>
    <col min="4" max="4" width="36.421875" style="0" customWidth="1"/>
    <col min="5" max="5" width="5.7109375" style="0" customWidth="1"/>
    <col min="6" max="6" width="5.8515625" style="0" customWidth="1"/>
    <col min="7" max="7" width="8.8515625" style="0" customWidth="1"/>
    <col min="8" max="8" width="11.421875" style="0" customWidth="1"/>
    <col min="9" max="9" width="6.140625" style="0" customWidth="1"/>
    <col min="10" max="10" width="5.7109375" style="0" customWidth="1"/>
    <col min="11" max="11" width="7.00390625" style="0" customWidth="1"/>
    <col min="12" max="12" width="11.7109375" style="0" customWidth="1"/>
    <col min="13" max="13" width="5.421875" style="0" customWidth="1"/>
    <col min="14" max="15" width="6.421875" style="0" customWidth="1"/>
    <col min="16" max="16" width="11.421875" style="0" customWidth="1"/>
    <col min="17" max="17" width="15.281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517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456</v>
      </c>
      <c r="F3" s="9"/>
      <c r="G3" s="9"/>
      <c r="H3" s="9"/>
      <c r="I3" s="10" t="s">
        <v>518</v>
      </c>
      <c r="J3" s="10"/>
      <c r="K3" s="10"/>
      <c r="L3" s="10"/>
      <c r="M3" s="11" t="s">
        <v>138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27">
        <f>1</f>
        <v>1</v>
      </c>
      <c r="B5" s="28" t="s">
        <v>463</v>
      </c>
      <c r="C5" s="29" t="s">
        <v>519</v>
      </c>
      <c r="D5" s="30" t="s">
        <v>39</v>
      </c>
      <c r="E5" s="31">
        <v>0</v>
      </c>
      <c r="F5" s="32">
        <v>3</v>
      </c>
      <c r="G5" s="32">
        <v>404</v>
      </c>
      <c r="H5" s="33">
        <f>G5/800</f>
        <v>0.505</v>
      </c>
      <c r="I5" s="34">
        <v>2</v>
      </c>
      <c r="J5" s="35">
        <v>3</v>
      </c>
      <c r="K5" s="35">
        <v>350</v>
      </c>
      <c r="L5" s="36">
        <f>K5/600</f>
        <v>0.5833333333333334</v>
      </c>
      <c r="M5" s="37">
        <v>2</v>
      </c>
      <c r="N5" s="38">
        <v>5</v>
      </c>
      <c r="O5" s="39">
        <v>414</v>
      </c>
      <c r="P5" s="40">
        <f>O5/600</f>
        <v>0.69</v>
      </c>
      <c r="Q5" s="41">
        <f>Z5</f>
        <v>0.6366666666666667</v>
      </c>
      <c r="S5" s="43">
        <f>H5</f>
        <v>0.505</v>
      </c>
      <c r="T5" s="43">
        <f>L5</f>
        <v>0.5833333333333334</v>
      </c>
      <c r="U5" s="43">
        <f>P5</f>
        <v>0.69</v>
      </c>
      <c r="V5" s="44"/>
      <c r="W5" s="43">
        <f>LARGE(S5:U5,1)</f>
        <v>0.69</v>
      </c>
      <c r="X5" s="43">
        <f>LARGE(S5:U5,2)</f>
        <v>0.5833333333333334</v>
      </c>
      <c r="Y5" s="43">
        <f>SUM(W5:X5)</f>
        <v>1.2733333333333334</v>
      </c>
      <c r="Z5" s="43">
        <f>Y5/2</f>
        <v>0.6366666666666667</v>
      </c>
    </row>
    <row r="6" spans="1:26" s="42" customFormat="1" ht="30" customHeight="1">
      <c r="A6" s="27">
        <f>A5+1</f>
        <v>2</v>
      </c>
      <c r="B6" s="28" t="s">
        <v>520</v>
      </c>
      <c r="C6" s="29" t="s">
        <v>521</v>
      </c>
      <c r="D6" s="30" t="s">
        <v>36</v>
      </c>
      <c r="E6" s="31"/>
      <c r="F6" s="32"/>
      <c r="G6" s="32"/>
      <c r="H6" s="33">
        <f>G6/800</f>
        <v>0</v>
      </c>
      <c r="I6" s="34">
        <v>0</v>
      </c>
      <c r="J6" s="35">
        <v>2</v>
      </c>
      <c r="K6" s="35">
        <v>340</v>
      </c>
      <c r="L6" s="36">
        <f>K6/600</f>
        <v>0.5666666666666667</v>
      </c>
      <c r="M6" s="37">
        <v>3</v>
      </c>
      <c r="N6" s="39">
        <v>3</v>
      </c>
      <c r="O6" s="39">
        <v>372</v>
      </c>
      <c r="P6" s="40">
        <f>O6/600</f>
        <v>0.62</v>
      </c>
      <c r="Q6" s="41">
        <f>Z6</f>
        <v>0.5933333333333333</v>
      </c>
      <c r="S6" s="43">
        <f>H6</f>
        <v>0</v>
      </c>
      <c r="T6" s="43">
        <f>L6</f>
        <v>0.5666666666666667</v>
      </c>
      <c r="U6" s="43">
        <f>P6</f>
        <v>0.62</v>
      </c>
      <c r="V6" s="44"/>
      <c r="W6" s="43">
        <f>LARGE(S6:U6,1)</f>
        <v>0.62</v>
      </c>
      <c r="X6" s="43">
        <f>LARGE(S6:U6,2)</f>
        <v>0.5666666666666667</v>
      </c>
      <c r="Y6" s="43">
        <f>SUM(W6:X6)</f>
        <v>1.1866666666666665</v>
      </c>
      <c r="Z6" s="43">
        <f>Y6/2</f>
        <v>0.5933333333333333</v>
      </c>
    </row>
    <row r="7" spans="1:26" s="42" customFormat="1" ht="30" customHeight="1">
      <c r="A7" s="27">
        <f>A6+1</f>
        <v>3</v>
      </c>
      <c r="B7" s="28" t="s">
        <v>522</v>
      </c>
      <c r="C7" s="29" t="s">
        <v>241</v>
      </c>
      <c r="D7" s="30" t="s">
        <v>493</v>
      </c>
      <c r="E7" s="31">
        <v>2</v>
      </c>
      <c r="F7" s="32">
        <v>3</v>
      </c>
      <c r="G7" s="32">
        <v>402</v>
      </c>
      <c r="H7" s="33">
        <f>G7/800</f>
        <v>0.5025</v>
      </c>
      <c r="I7" s="34">
        <v>0</v>
      </c>
      <c r="J7" s="35">
        <v>2</v>
      </c>
      <c r="K7" s="35">
        <v>336</v>
      </c>
      <c r="L7" s="36">
        <f>K7/600</f>
        <v>0.56</v>
      </c>
      <c r="M7" s="37">
        <v>2</v>
      </c>
      <c r="N7" s="39">
        <v>2</v>
      </c>
      <c r="O7" s="39">
        <v>334</v>
      </c>
      <c r="P7" s="40">
        <f>O7/600</f>
        <v>0.5566666666666666</v>
      </c>
      <c r="Q7" s="41">
        <f>Z7</f>
        <v>0.5583333333333333</v>
      </c>
      <c r="S7" s="43">
        <f>H7</f>
        <v>0.5025</v>
      </c>
      <c r="T7" s="43">
        <f>L7</f>
        <v>0.56</v>
      </c>
      <c r="U7" s="43">
        <f>P7</f>
        <v>0.5566666666666666</v>
      </c>
      <c r="V7" s="44"/>
      <c r="W7" s="43">
        <f>LARGE(S7:U7,1)</f>
        <v>0.56</v>
      </c>
      <c r="X7" s="43">
        <f>LARGE(S7:U7,2)</f>
        <v>0.5566666666666666</v>
      </c>
      <c r="Y7" s="43">
        <f>SUM(W7:X7)</f>
        <v>1.1166666666666667</v>
      </c>
      <c r="Z7" s="43">
        <f>Y7/2</f>
        <v>0.5583333333333333</v>
      </c>
    </row>
    <row r="8" spans="1:26" s="42" customFormat="1" ht="30" customHeight="1">
      <c r="A8" s="45">
        <f>A7+1</f>
        <v>4</v>
      </c>
      <c r="B8" s="46" t="s">
        <v>523</v>
      </c>
      <c r="C8" s="47" t="s">
        <v>524</v>
      </c>
      <c r="D8" s="48" t="s">
        <v>466</v>
      </c>
      <c r="E8" s="31">
        <v>2</v>
      </c>
      <c r="F8" s="32">
        <v>4</v>
      </c>
      <c r="G8" s="32">
        <v>402</v>
      </c>
      <c r="H8" s="33">
        <f>G8/800</f>
        <v>0.5025</v>
      </c>
      <c r="I8" s="34">
        <v>2</v>
      </c>
      <c r="J8" s="35">
        <v>4</v>
      </c>
      <c r="K8" s="35">
        <v>332</v>
      </c>
      <c r="L8" s="36">
        <f>K8/600</f>
        <v>0.5533333333333333</v>
      </c>
      <c r="M8" s="37"/>
      <c r="N8" s="39"/>
      <c r="O8" s="39"/>
      <c r="P8" s="40">
        <f>O8/600</f>
        <v>0</v>
      </c>
      <c r="Q8" s="41">
        <f>Z8</f>
        <v>0.5279166666666666</v>
      </c>
      <c r="S8" s="43">
        <f>H8</f>
        <v>0.5025</v>
      </c>
      <c r="T8" s="43">
        <f>L8</f>
        <v>0.5533333333333333</v>
      </c>
      <c r="U8" s="43">
        <f>P8</f>
        <v>0</v>
      </c>
      <c r="V8" s="44"/>
      <c r="W8" s="43">
        <f>LARGE(S8:U8,1)</f>
        <v>0.5533333333333333</v>
      </c>
      <c r="X8" s="43">
        <f>LARGE(S8:U8,2)</f>
        <v>0.5025</v>
      </c>
      <c r="Y8" s="43">
        <f>SUM(W8:X8)</f>
        <v>1.0558333333333332</v>
      </c>
      <c r="Z8" s="43">
        <f>Y8/2</f>
        <v>0.5279166666666666</v>
      </c>
    </row>
    <row r="9" spans="1:26" s="42" customFormat="1" ht="30" customHeight="1">
      <c r="A9" s="45">
        <f>A8+1</f>
        <v>5</v>
      </c>
      <c r="B9" s="46" t="s">
        <v>473</v>
      </c>
      <c r="C9" s="47" t="s">
        <v>525</v>
      </c>
      <c r="D9" s="48" t="s">
        <v>460</v>
      </c>
      <c r="E9" s="31">
        <v>0</v>
      </c>
      <c r="F9" s="32">
        <v>4</v>
      </c>
      <c r="G9" s="32">
        <v>290</v>
      </c>
      <c r="H9" s="33">
        <f>G9/800</f>
        <v>0.3625</v>
      </c>
      <c r="I9" s="34">
        <v>0</v>
      </c>
      <c r="J9" s="35">
        <v>0</v>
      </c>
      <c r="K9" s="35">
        <v>198</v>
      </c>
      <c r="L9" s="36">
        <f>K9/600</f>
        <v>0.33</v>
      </c>
      <c r="M9" s="37">
        <v>0</v>
      </c>
      <c r="N9" s="39">
        <v>2</v>
      </c>
      <c r="O9" s="39">
        <v>274</v>
      </c>
      <c r="P9" s="40">
        <f>O9/600</f>
        <v>0.45666666666666667</v>
      </c>
      <c r="Q9" s="41">
        <f>Z9</f>
        <v>0.4095833333333333</v>
      </c>
      <c r="S9" s="43">
        <f>H9</f>
        <v>0.3625</v>
      </c>
      <c r="T9" s="43">
        <f>L9</f>
        <v>0.33</v>
      </c>
      <c r="U9" s="43">
        <f>P9</f>
        <v>0.45666666666666667</v>
      </c>
      <c r="V9" s="44"/>
      <c r="W9" s="43">
        <f>LARGE(S9:U9,1)</f>
        <v>0.45666666666666667</v>
      </c>
      <c r="X9" s="43">
        <f>LARGE(S9:U9,2)</f>
        <v>0.3625</v>
      </c>
      <c r="Y9" s="43">
        <f>SUM(W9:X9)</f>
        <v>0.8191666666666666</v>
      </c>
      <c r="Z9" s="43">
        <f>Y9/2</f>
        <v>0.4095833333333333</v>
      </c>
    </row>
    <row r="10" spans="1:26" s="42" customFormat="1" ht="30" customHeight="1">
      <c r="A10" s="45">
        <f aca="true" t="shared" si="0" ref="A10:A70">A9+1</f>
        <v>6</v>
      </c>
      <c r="B10" s="46" t="s">
        <v>250</v>
      </c>
      <c r="C10" s="47" t="s">
        <v>526</v>
      </c>
      <c r="D10" s="48" t="s">
        <v>466</v>
      </c>
      <c r="E10" s="31"/>
      <c r="F10" s="32"/>
      <c r="G10" s="32"/>
      <c r="H10" s="33">
        <f>G10/800</f>
        <v>0</v>
      </c>
      <c r="I10" s="34"/>
      <c r="J10" s="35"/>
      <c r="K10" s="35"/>
      <c r="L10" s="36">
        <f>K10/600</f>
        <v>0</v>
      </c>
      <c r="M10" s="37">
        <v>2</v>
      </c>
      <c r="N10" s="39">
        <v>3</v>
      </c>
      <c r="O10" s="39">
        <v>344</v>
      </c>
      <c r="P10" s="40">
        <f>O10/600</f>
        <v>0.5733333333333334</v>
      </c>
      <c r="Q10" s="41">
        <f>Z10</f>
        <v>0.2866666666666667</v>
      </c>
      <c r="S10" s="43">
        <f aca="true" t="shared" si="1" ref="S10:S14">H10</f>
        <v>0</v>
      </c>
      <c r="T10" s="43">
        <f aca="true" t="shared" si="2" ref="T10:T14">L10</f>
        <v>0</v>
      </c>
      <c r="U10" s="43">
        <f aca="true" t="shared" si="3" ref="U10:U14">P10</f>
        <v>0.5733333333333334</v>
      </c>
      <c r="V10" s="44"/>
      <c r="W10" s="43">
        <f aca="true" t="shared" si="4" ref="W10:W14">LARGE(S10:U10,1)</f>
        <v>0.5733333333333334</v>
      </c>
      <c r="X10" s="43">
        <f aca="true" t="shared" si="5" ref="X10:X14">LARGE(S10:U10,2)</f>
        <v>0</v>
      </c>
      <c r="Y10" s="43">
        <f aca="true" t="shared" si="6" ref="Y10:Y14">SUM(W10:X10)</f>
        <v>0.5733333333333334</v>
      </c>
      <c r="Z10" s="43">
        <f aca="true" t="shared" si="7" ref="Z10:Z14">Y10/2</f>
        <v>0.2866666666666667</v>
      </c>
    </row>
    <row r="11" spans="1:26" s="42" customFormat="1" ht="30" customHeight="1">
      <c r="A11" s="45">
        <f t="shared" si="0"/>
        <v>7</v>
      </c>
      <c r="B11" s="46" t="s">
        <v>527</v>
      </c>
      <c r="C11" s="47" t="s">
        <v>528</v>
      </c>
      <c r="D11" s="48" t="s">
        <v>498</v>
      </c>
      <c r="E11" s="31"/>
      <c r="F11" s="32"/>
      <c r="G11" s="32"/>
      <c r="H11" s="33">
        <f>G11/800</f>
        <v>0</v>
      </c>
      <c r="I11" s="34"/>
      <c r="J11" s="35"/>
      <c r="K11" s="35"/>
      <c r="L11" s="36">
        <f>K11/600</f>
        <v>0</v>
      </c>
      <c r="M11" s="37">
        <v>0</v>
      </c>
      <c r="N11" s="39">
        <v>3</v>
      </c>
      <c r="O11" s="39">
        <v>280</v>
      </c>
      <c r="P11" s="40">
        <f>O11/600</f>
        <v>0.4666666666666667</v>
      </c>
      <c r="Q11" s="41">
        <f>Z11</f>
        <v>0.23333333333333334</v>
      </c>
      <c r="S11" s="43">
        <f t="shared" si="1"/>
        <v>0</v>
      </c>
      <c r="T11" s="43">
        <f t="shared" si="2"/>
        <v>0</v>
      </c>
      <c r="U11" s="43">
        <f t="shared" si="3"/>
        <v>0.4666666666666667</v>
      </c>
      <c r="V11" s="44"/>
      <c r="W11" s="43">
        <f t="shared" si="4"/>
        <v>0.4666666666666667</v>
      </c>
      <c r="X11" s="43">
        <f t="shared" si="5"/>
        <v>0</v>
      </c>
      <c r="Y11" s="43">
        <f t="shared" si="6"/>
        <v>0.4666666666666667</v>
      </c>
      <c r="Z11" s="43">
        <f t="shared" si="7"/>
        <v>0.23333333333333334</v>
      </c>
    </row>
    <row r="12" spans="1:26" s="42" customFormat="1" ht="30" customHeight="1">
      <c r="A12" s="45">
        <f t="shared" si="0"/>
        <v>8</v>
      </c>
      <c r="B12" s="46" t="s">
        <v>529</v>
      </c>
      <c r="C12" s="47" t="s">
        <v>530</v>
      </c>
      <c r="D12" s="48" t="s">
        <v>498</v>
      </c>
      <c r="E12" s="31"/>
      <c r="F12" s="32"/>
      <c r="G12" s="32"/>
      <c r="H12" s="33">
        <f>G12/800</f>
        <v>0</v>
      </c>
      <c r="I12" s="34"/>
      <c r="J12" s="35"/>
      <c r="K12" s="35"/>
      <c r="L12" s="36">
        <f>K12/600</f>
        <v>0</v>
      </c>
      <c r="M12" s="37">
        <v>1</v>
      </c>
      <c r="N12" s="39">
        <v>1</v>
      </c>
      <c r="O12" s="39">
        <v>196</v>
      </c>
      <c r="P12" s="40">
        <f>O12/600</f>
        <v>0.32666666666666666</v>
      </c>
      <c r="Q12" s="41">
        <f>Z12</f>
        <v>0.16333333333333333</v>
      </c>
      <c r="S12" s="43">
        <f t="shared" si="1"/>
        <v>0</v>
      </c>
      <c r="T12" s="43">
        <f t="shared" si="2"/>
        <v>0</v>
      </c>
      <c r="U12" s="43">
        <f t="shared" si="3"/>
        <v>0.32666666666666666</v>
      </c>
      <c r="V12" s="44"/>
      <c r="W12" s="43">
        <f t="shared" si="4"/>
        <v>0.32666666666666666</v>
      </c>
      <c r="X12" s="43">
        <f t="shared" si="5"/>
        <v>0</v>
      </c>
      <c r="Y12" s="43">
        <f t="shared" si="6"/>
        <v>0.32666666666666666</v>
      </c>
      <c r="Z12" s="43">
        <f t="shared" si="7"/>
        <v>0.16333333333333333</v>
      </c>
    </row>
    <row r="13" spans="1:26" s="42" customFormat="1" ht="30" customHeight="1">
      <c r="A13" s="45">
        <f t="shared" si="0"/>
        <v>9</v>
      </c>
      <c r="B13" s="46" t="s">
        <v>531</v>
      </c>
      <c r="C13" s="47" t="s">
        <v>532</v>
      </c>
      <c r="D13" s="48" t="s">
        <v>498</v>
      </c>
      <c r="E13" s="31"/>
      <c r="F13" s="32"/>
      <c r="G13" s="32"/>
      <c r="H13" s="33">
        <f>G13/800</f>
        <v>0</v>
      </c>
      <c r="I13" s="34"/>
      <c r="J13" s="35"/>
      <c r="K13" s="35"/>
      <c r="L13" s="36">
        <f>K13/600</f>
        <v>0</v>
      </c>
      <c r="M13" s="37">
        <v>0</v>
      </c>
      <c r="N13" s="39">
        <v>1</v>
      </c>
      <c r="O13" s="39">
        <v>174</v>
      </c>
      <c r="P13" s="40">
        <f>O13/600</f>
        <v>0.29</v>
      </c>
      <c r="Q13" s="41">
        <f>Z13</f>
        <v>0.145</v>
      </c>
      <c r="S13" s="43">
        <f t="shared" si="1"/>
        <v>0</v>
      </c>
      <c r="T13" s="43">
        <f t="shared" si="2"/>
        <v>0</v>
      </c>
      <c r="U13" s="43">
        <f t="shared" si="3"/>
        <v>0.29</v>
      </c>
      <c r="V13" s="44"/>
      <c r="W13" s="43">
        <f t="shared" si="4"/>
        <v>0.29</v>
      </c>
      <c r="X13" s="43">
        <f t="shared" si="5"/>
        <v>0</v>
      </c>
      <c r="Y13" s="43">
        <f t="shared" si="6"/>
        <v>0.29</v>
      </c>
      <c r="Z13" s="43">
        <f t="shared" si="7"/>
        <v>0.145</v>
      </c>
    </row>
    <row r="14" spans="1:26" s="42" customFormat="1" ht="30" customHeight="1">
      <c r="A14" s="45">
        <f t="shared" si="0"/>
        <v>10</v>
      </c>
      <c r="B14" s="46" t="s">
        <v>533</v>
      </c>
      <c r="C14" s="47" t="s">
        <v>411</v>
      </c>
      <c r="D14" s="48" t="s">
        <v>493</v>
      </c>
      <c r="E14" s="31"/>
      <c r="F14" s="32"/>
      <c r="G14" s="32"/>
      <c r="H14" s="33">
        <f>G14/800</f>
        <v>0</v>
      </c>
      <c r="I14" s="34"/>
      <c r="J14" s="35"/>
      <c r="K14" s="35"/>
      <c r="L14" s="36">
        <f>K14/600</f>
        <v>0</v>
      </c>
      <c r="M14" s="37">
        <v>0</v>
      </c>
      <c r="N14" s="39">
        <v>0</v>
      </c>
      <c r="O14" s="39">
        <v>108</v>
      </c>
      <c r="P14" s="40">
        <f>O14/600</f>
        <v>0.18</v>
      </c>
      <c r="Q14" s="41">
        <f>Z14</f>
        <v>0.09</v>
      </c>
      <c r="S14" s="43">
        <f t="shared" si="1"/>
        <v>0</v>
      </c>
      <c r="T14" s="43">
        <f t="shared" si="2"/>
        <v>0</v>
      </c>
      <c r="U14" s="43">
        <f t="shared" si="3"/>
        <v>0.18</v>
      </c>
      <c r="V14" s="44"/>
      <c r="W14" s="43">
        <f t="shared" si="4"/>
        <v>0.18</v>
      </c>
      <c r="X14" s="43">
        <f t="shared" si="5"/>
        <v>0</v>
      </c>
      <c r="Y14" s="43">
        <f t="shared" si="6"/>
        <v>0.18</v>
      </c>
      <c r="Z14" s="43">
        <f t="shared" si="7"/>
        <v>0.09</v>
      </c>
    </row>
    <row r="15" spans="1:26" s="42" customFormat="1" ht="30" customHeight="1">
      <c r="A15" s="45">
        <f t="shared" si="0"/>
        <v>11</v>
      </c>
      <c r="B15" s="46" t="s">
        <v>534</v>
      </c>
      <c r="C15" s="47" t="s">
        <v>535</v>
      </c>
      <c r="D15" s="48" t="s">
        <v>162</v>
      </c>
      <c r="E15" s="31"/>
      <c r="F15" s="32"/>
      <c r="G15" s="32"/>
      <c r="H15" s="33">
        <f>G15/800</f>
        <v>0</v>
      </c>
      <c r="I15" s="34"/>
      <c r="J15" s="35"/>
      <c r="K15" s="35"/>
      <c r="L15" s="36">
        <f>K15/600</f>
        <v>0</v>
      </c>
      <c r="M15" s="37"/>
      <c r="N15" s="49"/>
      <c r="O15" s="39"/>
      <c r="P15" s="40">
        <f>O15/600</f>
        <v>0</v>
      </c>
      <c r="Q15" s="41">
        <f>Z15</f>
        <v>0</v>
      </c>
      <c r="S15" s="43">
        <f aca="true" t="shared" si="8" ref="S15">H15</f>
        <v>0</v>
      </c>
      <c r="T15" s="43">
        <f aca="true" t="shared" si="9" ref="T15">L15</f>
        <v>0</v>
      </c>
      <c r="U15" s="43">
        <f aca="true" t="shared" si="10" ref="U15">P15</f>
        <v>0</v>
      </c>
      <c r="V15" s="44"/>
      <c r="W15" s="43">
        <f aca="true" t="shared" si="11" ref="W15">LARGE(S15:U15,1)</f>
        <v>0</v>
      </c>
      <c r="X15" s="43">
        <f aca="true" t="shared" si="12" ref="X15">LARGE(S15:U15,2)</f>
        <v>0</v>
      </c>
      <c r="Y15" s="43">
        <f aca="true" t="shared" si="13" ref="Y15">SUM(W15:X15)</f>
        <v>0</v>
      </c>
      <c r="Z15" s="43">
        <f aca="true" t="shared" si="14" ref="Z15">Y15/2</f>
        <v>0</v>
      </c>
    </row>
    <row r="16" spans="1:26" s="42" customFormat="1" ht="30" customHeight="1">
      <c r="A16" s="45">
        <f t="shared" si="0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0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0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0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0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0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0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0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0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0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0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0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0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0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0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0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0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0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0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0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0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0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0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0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0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0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0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0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0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0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0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0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0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0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0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0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0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0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0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0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0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15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15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15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15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15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15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15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15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15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15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15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15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15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15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15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15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15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15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15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15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15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15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15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15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15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15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15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15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15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15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</sheetPr>
  <dimension ref="A1:Z99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T3" sqref="T3"/>
    </sheetView>
  </sheetViews>
  <sheetFormatPr defaultColWidth="9.140625" defaultRowHeight="12.75"/>
  <cols>
    <col min="1" max="1" width="3.421875" style="1" customWidth="1"/>
    <col min="2" max="2" width="22.00390625" style="2" customWidth="1"/>
    <col min="3" max="3" width="22.8515625" style="2" customWidth="1"/>
    <col min="4" max="4" width="31.28125" style="0" customWidth="1"/>
    <col min="5" max="5" width="5.421875" style="0" customWidth="1"/>
    <col min="6" max="6" width="5.28125" style="0" customWidth="1"/>
    <col min="7" max="7" width="7.140625" style="0" customWidth="1"/>
    <col min="8" max="8" width="11.421875" style="0" customWidth="1"/>
    <col min="9" max="9" width="5.7109375" style="0" customWidth="1"/>
    <col min="10" max="10" width="5.14062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6.140625" style="0" customWidth="1"/>
    <col min="15" max="15" width="7.00390625" style="0" customWidth="1"/>
    <col min="16" max="16" width="11.421875" style="0" customWidth="1"/>
    <col min="17" max="17" width="17.1406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536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</v>
      </c>
      <c r="F3" s="9"/>
      <c r="G3" s="9"/>
      <c r="H3" s="9"/>
      <c r="I3" s="10" t="s">
        <v>537</v>
      </c>
      <c r="J3" s="10"/>
      <c r="K3" s="10"/>
      <c r="L3" s="10"/>
      <c r="M3" s="11" t="s">
        <v>538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27">
        <f>1</f>
        <v>1</v>
      </c>
      <c r="B5" s="28" t="s">
        <v>471</v>
      </c>
      <c r="C5" s="29" t="s">
        <v>539</v>
      </c>
      <c r="D5" s="30" t="s">
        <v>39</v>
      </c>
      <c r="E5" s="31">
        <v>3</v>
      </c>
      <c r="F5" s="32">
        <v>3</v>
      </c>
      <c r="G5" s="32">
        <v>392</v>
      </c>
      <c r="H5" s="33">
        <f>G5/800</f>
        <v>0.49</v>
      </c>
      <c r="I5" s="34">
        <v>1</v>
      </c>
      <c r="J5" s="35">
        <v>4</v>
      </c>
      <c r="K5" s="35">
        <v>398</v>
      </c>
      <c r="L5" s="36">
        <f>K5/600</f>
        <v>0.6633333333333333</v>
      </c>
      <c r="M5" s="37">
        <v>2</v>
      </c>
      <c r="N5" s="38">
        <v>6</v>
      </c>
      <c r="O5" s="39">
        <v>402</v>
      </c>
      <c r="P5" s="40">
        <f>O5/600</f>
        <v>0.67</v>
      </c>
      <c r="Q5" s="41">
        <f>Z5</f>
        <v>0.6666666666666667</v>
      </c>
      <c r="S5" s="43">
        <f>H5</f>
        <v>0.49</v>
      </c>
      <c r="T5" s="43">
        <f>L5</f>
        <v>0.6633333333333333</v>
      </c>
      <c r="U5" s="43">
        <f>P5</f>
        <v>0.67</v>
      </c>
      <c r="V5" s="44"/>
      <c r="W5" s="43">
        <f>LARGE(S5:U5,1)</f>
        <v>0.67</v>
      </c>
      <c r="X5" s="43">
        <f>LARGE(S5:U5,2)</f>
        <v>0.6633333333333333</v>
      </c>
      <c r="Y5" s="43">
        <f>SUM(W5:X5)</f>
        <v>1.3333333333333335</v>
      </c>
      <c r="Z5" s="43">
        <f>Y5/2</f>
        <v>0.6666666666666667</v>
      </c>
    </row>
    <row r="6" spans="1:26" s="42" customFormat="1" ht="30" customHeight="1">
      <c r="A6" s="27">
        <f>A5+1</f>
        <v>2</v>
      </c>
      <c r="B6" s="28" t="s">
        <v>540</v>
      </c>
      <c r="C6" s="29" t="s">
        <v>541</v>
      </c>
      <c r="D6" s="30" t="s">
        <v>466</v>
      </c>
      <c r="E6" s="31">
        <v>3</v>
      </c>
      <c r="F6" s="32">
        <v>10</v>
      </c>
      <c r="G6" s="32">
        <v>608</v>
      </c>
      <c r="H6" s="33">
        <f>G6/800</f>
        <v>0.76</v>
      </c>
      <c r="I6" s="34">
        <v>1</v>
      </c>
      <c r="J6" s="35">
        <v>2</v>
      </c>
      <c r="K6" s="35">
        <v>302</v>
      </c>
      <c r="L6" s="36">
        <f>K6/600</f>
        <v>0.5033333333333333</v>
      </c>
      <c r="M6" s="37">
        <v>1</v>
      </c>
      <c r="N6" s="39">
        <v>2</v>
      </c>
      <c r="O6" s="39">
        <v>248</v>
      </c>
      <c r="P6" s="40">
        <f>O6/600</f>
        <v>0.41333333333333333</v>
      </c>
      <c r="Q6" s="41">
        <f>Z6</f>
        <v>0.6316666666666666</v>
      </c>
      <c r="S6" s="43">
        <f>H6</f>
        <v>0.76</v>
      </c>
      <c r="T6" s="43">
        <f>L6</f>
        <v>0.5033333333333333</v>
      </c>
      <c r="U6" s="43">
        <f>P6</f>
        <v>0.41333333333333333</v>
      </c>
      <c r="V6" s="44"/>
      <c r="W6" s="43">
        <f>LARGE(S6:U6,1)</f>
        <v>0.76</v>
      </c>
      <c r="X6" s="43">
        <f>LARGE(S6:U6,2)</f>
        <v>0.5033333333333333</v>
      </c>
      <c r="Y6" s="43">
        <f>SUM(W6:X6)</f>
        <v>1.2633333333333332</v>
      </c>
      <c r="Z6" s="43">
        <f>Y6/2</f>
        <v>0.6316666666666666</v>
      </c>
    </row>
    <row r="7" spans="1:26" s="42" customFormat="1" ht="30" customHeight="1">
      <c r="A7" s="27">
        <f aca="true" t="shared" si="0" ref="A7:A69">A6+1</f>
        <v>3</v>
      </c>
      <c r="B7" s="28" t="s">
        <v>542</v>
      </c>
      <c r="C7" s="29" t="s">
        <v>543</v>
      </c>
      <c r="D7" s="30" t="s">
        <v>39</v>
      </c>
      <c r="E7" s="31">
        <v>0</v>
      </c>
      <c r="F7" s="32">
        <v>3</v>
      </c>
      <c r="G7" s="32">
        <v>438</v>
      </c>
      <c r="H7" s="33">
        <f>G7/800</f>
        <v>0.5475</v>
      </c>
      <c r="I7" s="34">
        <v>2</v>
      </c>
      <c r="J7" s="35">
        <v>2</v>
      </c>
      <c r="K7" s="35">
        <v>330</v>
      </c>
      <c r="L7" s="36">
        <f>K7/600</f>
        <v>0.55</v>
      </c>
      <c r="M7" s="37">
        <v>4</v>
      </c>
      <c r="N7" s="39">
        <v>4</v>
      </c>
      <c r="O7" s="39">
        <v>342</v>
      </c>
      <c r="P7" s="40">
        <f>O7/600</f>
        <v>0.57</v>
      </c>
      <c r="Q7" s="41">
        <f>Z7</f>
        <v>0.56</v>
      </c>
      <c r="S7" s="43">
        <f>H7</f>
        <v>0.5475</v>
      </c>
      <c r="T7" s="43">
        <f>L7</f>
        <v>0.55</v>
      </c>
      <c r="U7" s="43">
        <f>P7</f>
        <v>0.57</v>
      </c>
      <c r="V7" s="44"/>
      <c r="W7" s="43">
        <f>LARGE(S7:U7,1)</f>
        <v>0.57</v>
      </c>
      <c r="X7" s="43">
        <f>LARGE(S7:U7,2)</f>
        <v>0.55</v>
      </c>
      <c r="Y7" s="43">
        <f>SUM(W7:X7)</f>
        <v>1.12</v>
      </c>
      <c r="Z7" s="43">
        <f>Y7/2</f>
        <v>0.56</v>
      </c>
    </row>
    <row r="8" spans="1:26" s="42" customFormat="1" ht="30" customHeight="1">
      <c r="A8" s="45">
        <f t="shared" si="0"/>
        <v>4</v>
      </c>
      <c r="B8" s="46" t="s">
        <v>544</v>
      </c>
      <c r="C8" s="47" t="s">
        <v>545</v>
      </c>
      <c r="D8" s="48" t="s">
        <v>466</v>
      </c>
      <c r="E8" s="31"/>
      <c r="F8" s="32"/>
      <c r="G8" s="32"/>
      <c r="H8" s="33">
        <f>G8/800</f>
        <v>0</v>
      </c>
      <c r="I8" s="34">
        <v>2</v>
      </c>
      <c r="J8" s="35">
        <v>3</v>
      </c>
      <c r="K8" s="35">
        <v>332</v>
      </c>
      <c r="L8" s="36">
        <f>K8/600</f>
        <v>0.5533333333333333</v>
      </c>
      <c r="M8" s="37">
        <v>0</v>
      </c>
      <c r="N8" s="39">
        <v>1</v>
      </c>
      <c r="O8" s="39">
        <v>230</v>
      </c>
      <c r="P8" s="40">
        <f>O8/600</f>
        <v>0.38333333333333336</v>
      </c>
      <c r="Q8" s="41">
        <f>Z8</f>
        <v>0.4683333333333334</v>
      </c>
      <c r="S8" s="43">
        <f>H8</f>
        <v>0</v>
      </c>
      <c r="T8" s="43">
        <f>L8</f>
        <v>0.5533333333333333</v>
      </c>
      <c r="U8" s="43">
        <f>P8</f>
        <v>0.38333333333333336</v>
      </c>
      <c r="V8" s="44"/>
      <c r="W8" s="43">
        <f>LARGE(S8:U8,1)</f>
        <v>0.5533333333333333</v>
      </c>
      <c r="X8" s="43">
        <f>LARGE(S8:U8,2)</f>
        <v>0.38333333333333336</v>
      </c>
      <c r="Y8" s="43">
        <f>SUM(W8:X8)</f>
        <v>0.9366666666666668</v>
      </c>
      <c r="Z8" s="43">
        <f>Y8/2</f>
        <v>0.4683333333333334</v>
      </c>
    </row>
    <row r="9" spans="1:26" s="42" customFormat="1" ht="30" customHeight="1">
      <c r="A9" s="45">
        <f t="shared" si="0"/>
        <v>5</v>
      </c>
      <c r="B9" s="46" t="s">
        <v>436</v>
      </c>
      <c r="C9" s="47" t="s">
        <v>545</v>
      </c>
      <c r="D9" s="48" t="s">
        <v>39</v>
      </c>
      <c r="E9" s="31">
        <v>0</v>
      </c>
      <c r="F9" s="32">
        <v>1</v>
      </c>
      <c r="G9" s="32">
        <v>336</v>
      </c>
      <c r="H9" s="33">
        <f>G9/800</f>
        <v>0.42</v>
      </c>
      <c r="I9" s="34">
        <v>1</v>
      </c>
      <c r="J9" s="35">
        <v>3</v>
      </c>
      <c r="K9" s="35">
        <v>282</v>
      </c>
      <c r="L9" s="36">
        <f>K9/600</f>
        <v>0.47</v>
      </c>
      <c r="M9" s="37"/>
      <c r="N9" s="39"/>
      <c r="O9" s="39"/>
      <c r="P9" s="40">
        <f>O9/600</f>
        <v>0</v>
      </c>
      <c r="Q9" s="41">
        <f>Z9</f>
        <v>0.44499999999999995</v>
      </c>
      <c r="S9" s="43">
        <f>H9</f>
        <v>0.42</v>
      </c>
      <c r="T9" s="43">
        <f>L9</f>
        <v>0.47</v>
      </c>
      <c r="U9" s="43">
        <f>P9</f>
        <v>0</v>
      </c>
      <c r="V9" s="44"/>
      <c r="W9" s="43">
        <f>LARGE(S9:U9,1)</f>
        <v>0.47</v>
      </c>
      <c r="X9" s="43">
        <f>LARGE(S9:U9,2)</f>
        <v>0.42</v>
      </c>
      <c r="Y9" s="43">
        <f>SUM(W9:X9)</f>
        <v>0.8899999999999999</v>
      </c>
      <c r="Z9" s="43">
        <f>Y9/2</f>
        <v>0.44499999999999995</v>
      </c>
    </row>
    <row r="10" spans="1:26" s="42" customFormat="1" ht="30" customHeight="1">
      <c r="A10" s="45">
        <f t="shared" si="0"/>
        <v>6</v>
      </c>
      <c r="B10" s="46" t="s">
        <v>250</v>
      </c>
      <c r="C10" s="47" t="s">
        <v>165</v>
      </c>
      <c r="D10" s="48" t="s">
        <v>213</v>
      </c>
      <c r="E10" s="31"/>
      <c r="F10" s="32"/>
      <c r="G10" s="32"/>
      <c r="H10" s="33">
        <f>G10/800</f>
        <v>0</v>
      </c>
      <c r="I10" s="34"/>
      <c r="J10" s="35"/>
      <c r="K10" s="35"/>
      <c r="L10" s="36">
        <f>K10/600</f>
        <v>0</v>
      </c>
      <c r="M10" s="37">
        <v>2</v>
      </c>
      <c r="N10" s="39">
        <v>2</v>
      </c>
      <c r="O10" s="39">
        <v>404</v>
      </c>
      <c r="P10" s="40">
        <f>O10/600</f>
        <v>0.6733333333333333</v>
      </c>
      <c r="Q10" s="41">
        <f>Z10</f>
        <v>0.33666666666666667</v>
      </c>
      <c r="S10" s="43">
        <f>H10</f>
        <v>0</v>
      </c>
      <c r="T10" s="43">
        <f>L10</f>
        <v>0</v>
      </c>
      <c r="U10" s="43">
        <f>P10</f>
        <v>0.6733333333333333</v>
      </c>
      <c r="V10" s="44"/>
      <c r="W10" s="43">
        <f>LARGE(S10:U10,1)</f>
        <v>0.6733333333333333</v>
      </c>
      <c r="X10" s="43">
        <f>LARGE(S10:U10,2)</f>
        <v>0</v>
      </c>
      <c r="Y10" s="43">
        <f>SUM(W10:X10)</f>
        <v>0.6733333333333333</v>
      </c>
      <c r="Z10" s="43">
        <f>Y10/2</f>
        <v>0.33666666666666667</v>
      </c>
    </row>
    <row r="11" spans="1:26" s="42" customFormat="1" ht="30" customHeight="1">
      <c r="A11" s="45">
        <f t="shared" si="0"/>
        <v>7</v>
      </c>
      <c r="B11" s="46" t="s">
        <v>546</v>
      </c>
      <c r="C11" s="47" t="s">
        <v>547</v>
      </c>
      <c r="D11" s="48" t="s">
        <v>498</v>
      </c>
      <c r="E11" s="31"/>
      <c r="F11" s="32"/>
      <c r="G11" s="32"/>
      <c r="H11" s="33">
        <f>G11/800</f>
        <v>0</v>
      </c>
      <c r="I11" s="34"/>
      <c r="J11" s="35"/>
      <c r="K11" s="35"/>
      <c r="L11" s="36">
        <f>K11/600</f>
        <v>0</v>
      </c>
      <c r="M11" s="37">
        <v>1</v>
      </c>
      <c r="N11" s="39">
        <v>3</v>
      </c>
      <c r="O11" s="39">
        <v>320</v>
      </c>
      <c r="P11" s="40">
        <f>O11/600</f>
        <v>0.5333333333333333</v>
      </c>
      <c r="Q11" s="41">
        <f>Z11</f>
        <v>0.26666666666666666</v>
      </c>
      <c r="S11" s="43">
        <f>H11</f>
        <v>0</v>
      </c>
      <c r="T11" s="43">
        <f>L11</f>
        <v>0</v>
      </c>
      <c r="U11" s="43">
        <f>P11</f>
        <v>0.5333333333333333</v>
      </c>
      <c r="V11" s="44"/>
      <c r="W11" s="43">
        <f>LARGE(S11:U11,1)</f>
        <v>0.5333333333333333</v>
      </c>
      <c r="X11" s="43">
        <f>LARGE(S11:U11,2)</f>
        <v>0</v>
      </c>
      <c r="Y11" s="43">
        <f>SUM(W11:X11)</f>
        <v>0.5333333333333333</v>
      </c>
      <c r="Z11" s="43">
        <f>Y11/2</f>
        <v>0.26666666666666666</v>
      </c>
    </row>
    <row r="12" spans="1:26" s="42" customFormat="1" ht="30" customHeight="1">
      <c r="A12" s="45">
        <f t="shared" si="0"/>
        <v>8</v>
      </c>
      <c r="B12" s="46" t="s">
        <v>548</v>
      </c>
      <c r="C12" s="47" t="s">
        <v>549</v>
      </c>
      <c r="D12" s="48" t="s">
        <v>466</v>
      </c>
      <c r="E12" s="31">
        <v>0</v>
      </c>
      <c r="F12" s="32">
        <v>0</v>
      </c>
      <c r="G12" s="32">
        <v>160</v>
      </c>
      <c r="H12" s="33">
        <f>G12/800</f>
        <v>0.2</v>
      </c>
      <c r="I12" s="34"/>
      <c r="J12" s="35"/>
      <c r="K12" s="35"/>
      <c r="L12" s="36">
        <f>K12/600</f>
        <v>0</v>
      </c>
      <c r="M12" s="37">
        <v>0</v>
      </c>
      <c r="N12" s="39">
        <v>3</v>
      </c>
      <c r="O12" s="39">
        <v>198</v>
      </c>
      <c r="P12" s="40">
        <f>O12/600</f>
        <v>0.33</v>
      </c>
      <c r="Q12" s="41">
        <f>Z12</f>
        <v>0.265</v>
      </c>
      <c r="S12" s="43">
        <f>H12</f>
        <v>0.2</v>
      </c>
      <c r="T12" s="43">
        <f>L12</f>
        <v>0</v>
      </c>
      <c r="U12" s="43">
        <f>P12</f>
        <v>0.33</v>
      </c>
      <c r="V12" s="44"/>
      <c r="W12" s="43">
        <f>LARGE(S12:U12,1)</f>
        <v>0.33</v>
      </c>
      <c r="X12" s="43">
        <f>LARGE(S12:U12,2)</f>
        <v>0.2</v>
      </c>
      <c r="Y12" s="43">
        <f>SUM(W12:X12)</f>
        <v>0.53</v>
      </c>
      <c r="Z12" s="43">
        <f>Y12/2</f>
        <v>0.265</v>
      </c>
    </row>
    <row r="13" spans="1:26" s="42" customFormat="1" ht="30" customHeight="1">
      <c r="A13" s="45">
        <f t="shared" si="0"/>
        <v>9</v>
      </c>
      <c r="B13" s="46" t="s">
        <v>505</v>
      </c>
      <c r="C13" s="47" t="s">
        <v>492</v>
      </c>
      <c r="D13" s="48" t="s">
        <v>480</v>
      </c>
      <c r="E13" s="31"/>
      <c r="F13" s="32"/>
      <c r="G13" s="32"/>
      <c r="H13" s="33">
        <f>G13/800</f>
        <v>0</v>
      </c>
      <c r="I13" s="34">
        <v>0</v>
      </c>
      <c r="J13" s="35">
        <v>2</v>
      </c>
      <c r="K13" s="35">
        <v>222</v>
      </c>
      <c r="L13" s="36">
        <f>K13/600</f>
        <v>0.37</v>
      </c>
      <c r="M13" s="37"/>
      <c r="N13" s="49"/>
      <c r="O13" s="39"/>
      <c r="P13" s="40">
        <f>O13/600</f>
        <v>0</v>
      </c>
      <c r="Q13" s="41">
        <f>Z13</f>
        <v>0.185</v>
      </c>
      <c r="S13" s="43">
        <f>H13</f>
        <v>0</v>
      </c>
      <c r="T13" s="43">
        <f>L13</f>
        <v>0.37</v>
      </c>
      <c r="U13" s="43">
        <f>P13</f>
        <v>0</v>
      </c>
      <c r="V13" s="44"/>
      <c r="W13" s="43">
        <f>LARGE(S13:U13,1)</f>
        <v>0.37</v>
      </c>
      <c r="X13" s="43">
        <f>LARGE(S13:U13,2)</f>
        <v>0</v>
      </c>
      <c r="Y13" s="43">
        <f>SUM(W13:X13)</f>
        <v>0.37</v>
      </c>
      <c r="Z13" s="43">
        <f>Y13/2</f>
        <v>0.185</v>
      </c>
    </row>
    <row r="14" spans="1:26" s="42" customFormat="1" ht="30" customHeight="1">
      <c r="A14" s="45">
        <f t="shared" si="0"/>
        <v>10</v>
      </c>
      <c r="B14" s="46" t="s">
        <v>550</v>
      </c>
      <c r="C14" s="47" t="s">
        <v>212</v>
      </c>
      <c r="D14" s="48"/>
      <c r="E14" s="31"/>
      <c r="F14" s="32"/>
      <c r="G14" s="32"/>
      <c r="H14" s="33">
        <f>G14/800</f>
        <v>0</v>
      </c>
      <c r="I14" s="34"/>
      <c r="J14" s="35"/>
      <c r="K14" s="35"/>
      <c r="L14" s="36">
        <f>K14/600</f>
        <v>0</v>
      </c>
      <c r="M14" s="37">
        <v>0</v>
      </c>
      <c r="N14" s="39">
        <v>1</v>
      </c>
      <c r="O14" s="39">
        <v>222</v>
      </c>
      <c r="P14" s="40">
        <f>O14/600</f>
        <v>0.37</v>
      </c>
      <c r="Q14" s="41">
        <f>Z14</f>
        <v>0.185</v>
      </c>
      <c r="S14" s="43">
        <f>H14</f>
        <v>0</v>
      </c>
      <c r="T14" s="43">
        <f>L14</f>
        <v>0</v>
      </c>
      <c r="U14" s="43">
        <f>P14</f>
        <v>0.37</v>
      </c>
      <c r="V14" s="44"/>
      <c r="W14" s="43">
        <f>LARGE(S14:U14,1)</f>
        <v>0.37</v>
      </c>
      <c r="X14" s="43">
        <f>LARGE(S14:U14,2)</f>
        <v>0</v>
      </c>
      <c r="Y14" s="43">
        <f>SUM(W14:X14)</f>
        <v>0.37</v>
      </c>
      <c r="Z14" s="43">
        <f>Y14/2</f>
        <v>0.185</v>
      </c>
    </row>
    <row r="15" spans="1:26" s="42" customFormat="1" ht="30" customHeight="1">
      <c r="A15" s="45">
        <f t="shared" si="0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0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0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0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0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0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0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0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0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0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0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0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0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0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0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0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0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0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0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0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0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0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0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0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0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0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0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0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0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0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0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0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0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0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0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0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0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0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0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0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0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aca="true" t="shared" si="1" ref="A70:A99">A69+1</f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t="shared" si="1"/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1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1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1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1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1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1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1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1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1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1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1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1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1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1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1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1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1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1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1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1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1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1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1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1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1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1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1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1"/>
        <v>95</v>
      </c>
      <c r="B99" s="46"/>
      <c r="C99" s="47"/>
      <c r="D99" s="48"/>
      <c r="E99" s="32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T3" sqref="T3"/>
    </sheetView>
  </sheetViews>
  <sheetFormatPr defaultColWidth="9.140625" defaultRowHeight="12.75"/>
  <cols>
    <col min="1" max="1" width="3.421875" style="1" customWidth="1"/>
    <col min="2" max="2" width="20.8515625" style="2" customWidth="1"/>
    <col min="3" max="3" width="20.7109375" style="2" customWidth="1"/>
    <col min="4" max="4" width="33.00390625" style="0" customWidth="1"/>
    <col min="5" max="5" width="6.00390625" style="0" customWidth="1"/>
    <col min="6" max="6" width="6.421875" style="0" customWidth="1"/>
    <col min="7" max="7" width="7.421875" style="0" customWidth="1"/>
    <col min="8" max="8" width="11.421875" style="0" customWidth="1"/>
    <col min="9" max="10" width="6.42187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7.00390625" style="0" customWidth="1"/>
    <col min="15" max="15" width="6.8515625" style="0" customWidth="1"/>
    <col min="16" max="16" width="11.421875" style="0" customWidth="1"/>
    <col min="17" max="17" width="17.003906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551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456</v>
      </c>
      <c r="F3" s="9"/>
      <c r="G3" s="9"/>
      <c r="H3" s="9"/>
      <c r="I3" s="10" t="s">
        <v>151</v>
      </c>
      <c r="J3" s="10"/>
      <c r="K3" s="10"/>
      <c r="L3" s="10"/>
      <c r="M3" s="11" t="s">
        <v>262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27">
        <f>1</f>
        <v>1</v>
      </c>
      <c r="B5" s="28" t="s">
        <v>514</v>
      </c>
      <c r="C5" s="29" t="s">
        <v>552</v>
      </c>
      <c r="D5" s="30" t="s">
        <v>466</v>
      </c>
      <c r="E5" s="31"/>
      <c r="F5" s="32"/>
      <c r="G5" s="32"/>
      <c r="H5" s="33">
        <f>G5/800</f>
        <v>0</v>
      </c>
      <c r="I5" s="34">
        <v>1</v>
      </c>
      <c r="J5" s="35">
        <v>2</v>
      </c>
      <c r="K5" s="35">
        <v>440</v>
      </c>
      <c r="L5" s="36">
        <f>K5/600</f>
        <v>0.7333333333333333</v>
      </c>
      <c r="M5" s="37">
        <v>4</v>
      </c>
      <c r="N5" s="67">
        <v>6</v>
      </c>
      <c r="O5" s="39">
        <v>478</v>
      </c>
      <c r="P5" s="40">
        <f>O5/600</f>
        <v>0.7966666666666666</v>
      </c>
      <c r="Q5" s="41">
        <f>Z5</f>
        <v>0.7649999999999999</v>
      </c>
      <c r="S5" s="43">
        <f>H5</f>
        <v>0</v>
      </c>
      <c r="T5" s="43">
        <f>L5</f>
        <v>0.7333333333333333</v>
      </c>
      <c r="U5" s="43">
        <f>P5</f>
        <v>0.7966666666666666</v>
      </c>
      <c r="V5" s="44"/>
      <c r="W5" s="43">
        <f>LARGE(S5:U5,1)</f>
        <v>0.7966666666666666</v>
      </c>
      <c r="X5" s="43">
        <f>LARGE(S5:U5,2)</f>
        <v>0.7333333333333333</v>
      </c>
      <c r="Y5" s="43">
        <f>SUM(W5:X5)</f>
        <v>1.5299999999999998</v>
      </c>
      <c r="Z5" s="43">
        <f>Y5/2</f>
        <v>0.7649999999999999</v>
      </c>
    </row>
    <row r="6" spans="1:26" s="42" customFormat="1" ht="30" customHeight="1">
      <c r="A6" s="27">
        <f>A5+1</f>
        <v>2</v>
      </c>
      <c r="B6" s="28" t="s">
        <v>285</v>
      </c>
      <c r="C6" s="29" t="s">
        <v>553</v>
      </c>
      <c r="D6" s="30" t="s">
        <v>21</v>
      </c>
      <c r="E6" s="31">
        <v>9</v>
      </c>
      <c r="F6" s="32">
        <v>4</v>
      </c>
      <c r="G6" s="32">
        <v>588</v>
      </c>
      <c r="H6" s="33">
        <f>G6/800</f>
        <v>0.735</v>
      </c>
      <c r="I6" s="34">
        <v>1</v>
      </c>
      <c r="J6" s="35">
        <v>5</v>
      </c>
      <c r="K6" s="35">
        <v>410</v>
      </c>
      <c r="L6" s="36">
        <f>K6/600</f>
        <v>0.6833333333333333</v>
      </c>
      <c r="M6" s="37"/>
      <c r="N6" s="39"/>
      <c r="O6" s="39"/>
      <c r="P6" s="40">
        <f>O6/600</f>
        <v>0</v>
      </c>
      <c r="Q6" s="41">
        <f>Z6</f>
        <v>0.7091666666666667</v>
      </c>
      <c r="S6" s="43">
        <f>H6</f>
        <v>0.735</v>
      </c>
      <c r="T6" s="43">
        <f>L6</f>
        <v>0.6833333333333333</v>
      </c>
      <c r="U6" s="43">
        <f>P6</f>
        <v>0</v>
      </c>
      <c r="V6" s="44"/>
      <c r="W6" s="43">
        <f>LARGE(S6:U6,1)</f>
        <v>0.735</v>
      </c>
      <c r="X6" s="43">
        <f>LARGE(S6:U6,2)</f>
        <v>0.6833333333333333</v>
      </c>
      <c r="Y6" s="43">
        <f>SUM(W6:X6)</f>
        <v>1.4183333333333334</v>
      </c>
      <c r="Z6" s="43">
        <f>Y6/2</f>
        <v>0.7091666666666667</v>
      </c>
    </row>
    <row r="7" spans="1:26" s="42" customFormat="1" ht="30" customHeight="1">
      <c r="A7" s="27">
        <f aca="true" t="shared" si="0" ref="A7:A70">A6+1</f>
        <v>3</v>
      </c>
      <c r="B7" s="28" t="s">
        <v>548</v>
      </c>
      <c r="C7" s="29" t="s">
        <v>281</v>
      </c>
      <c r="D7" s="30" t="s">
        <v>466</v>
      </c>
      <c r="E7" s="31">
        <v>2</v>
      </c>
      <c r="F7" s="32">
        <v>11</v>
      </c>
      <c r="G7" s="32">
        <v>590</v>
      </c>
      <c r="H7" s="33">
        <f>G7/800</f>
        <v>0.7375</v>
      </c>
      <c r="I7" s="34">
        <v>2</v>
      </c>
      <c r="J7" s="35">
        <v>1</v>
      </c>
      <c r="K7" s="35">
        <v>222</v>
      </c>
      <c r="L7" s="36">
        <f>K7/600</f>
        <v>0.37</v>
      </c>
      <c r="M7" s="37">
        <v>1</v>
      </c>
      <c r="N7" s="39">
        <v>1</v>
      </c>
      <c r="O7" s="39">
        <v>288</v>
      </c>
      <c r="P7" s="40">
        <f>O7/600</f>
        <v>0.48</v>
      </c>
      <c r="Q7" s="41">
        <f>Z7</f>
        <v>0.60875</v>
      </c>
      <c r="S7" s="43">
        <f>H7</f>
        <v>0.7375</v>
      </c>
      <c r="T7" s="43">
        <f>L7</f>
        <v>0.37</v>
      </c>
      <c r="U7" s="43">
        <f>P7</f>
        <v>0.48</v>
      </c>
      <c r="V7" s="44"/>
      <c r="W7" s="43">
        <f>LARGE(S7:U7,1)</f>
        <v>0.7375</v>
      </c>
      <c r="X7" s="43">
        <f>LARGE(S7:U7,2)</f>
        <v>0.48</v>
      </c>
      <c r="Y7" s="43">
        <f>SUM(W7:X7)</f>
        <v>1.2175</v>
      </c>
      <c r="Z7" s="43">
        <f>Y7/2</f>
        <v>0.60875</v>
      </c>
    </row>
    <row r="8" spans="1:26" s="42" customFormat="1" ht="30" customHeight="1">
      <c r="A8" s="45">
        <f t="shared" si="0"/>
        <v>4</v>
      </c>
      <c r="B8" s="46" t="s">
        <v>491</v>
      </c>
      <c r="C8" s="47" t="s">
        <v>258</v>
      </c>
      <c r="D8" s="48" t="s">
        <v>493</v>
      </c>
      <c r="E8" s="31"/>
      <c r="F8" s="32"/>
      <c r="G8" s="32"/>
      <c r="H8" s="33">
        <f>G8/800</f>
        <v>0</v>
      </c>
      <c r="I8" s="34">
        <v>3</v>
      </c>
      <c r="J8" s="35">
        <v>3</v>
      </c>
      <c r="K8" s="35">
        <v>358</v>
      </c>
      <c r="L8" s="36">
        <f>K8/600</f>
        <v>0.5966666666666667</v>
      </c>
      <c r="M8" s="37">
        <v>1</v>
      </c>
      <c r="N8" s="39">
        <v>3</v>
      </c>
      <c r="O8" s="39">
        <v>334</v>
      </c>
      <c r="P8" s="40">
        <f>O8/600</f>
        <v>0.5566666666666666</v>
      </c>
      <c r="Q8" s="41">
        <f>Z8</f>
        <v>0.5766666666666667</v>
      </c>
      <c r="S8" s="43">
        <f>H8</f>
        <v>0</v>
      </c>
      <c r="T8" s="43">
        <f>L8</f>
        <v>0.5966666666666667</v>
      </c>
      <c r="U8" s="43">
        <f>P8</f>
        <v>0.5566666666666666</v>
      </c>
      <c r="V8" s="44"/>
      <c r="W8" s="43">
        <f>LARGE(S8:U8,1)</f>
        <v>0.5966666666666667</v>
      </c>
      <c r="X8" s="43">
        <f>LARGE(S8:U8,2)</f>
        <v>0.5566666666666666</v>
      </c>
      <c r="Y8" s="43">
        <f>SUM(W8:X8)</f>
        <v>1.1533333333333333</v>
      </c>
      <c r="Z8" s="43">
        <f>Y8/2</f>
        <v>0.5766666666666667</v>
      </c>
    </row>
    <row r="9" spans="1:26" s="42" customFormat="1" ht="30" customHeight="1">
      <c r="A9" s="45">
        <f t="shared" si="0"/>
        <v>5</v>
      </c>
      <c r="B9" s="46" t="s">
        <v>554</v>
      </c>
      <c r="C9" s="47" t="s">
        <v>71</v>
      </c>
      <c r="D9" s="48" t="s">
        <v>154</v>
      </c>
      <c r="E9" s="31"/>
      <c r="F9" s="32"/>
      <c r="G9" s="32"/>
      <c r="H9" s="33">
        <f>G9/800</f>
        <v>0</v>
      </c>
      <c r="I9" s="34"/>
      <c r="J9" s="35"/>
      <c r="K9" s="35"/>
      <c r="L9" s="36">
        <f>K9/600</f>
        <v>0</v>
      </c>
      <c r="M9" s="37">
        <v>4</v>
      </c>
      <c r="N9" s="39">
        <v>6</v>
      </c>
      <c r="O9" s="39">
        <v>470</v>
      </c>
      <c r="P9" s="40">
        <f>O9/600</f>
        <v>0.7833333333333333</v>
      </c>
      <c r="Q9" s="41">
        <f>Z9</f>
        <v>0.39166666666666666</v>
      </c>
      <c r="S9" s="43">
        <f>H9</f>
        <v>0</v>
      </c>
      <c r="T9" s="43">
        <f>L9</f>
        <v>0</v>
      </c>
      <c r="U9" s="43">
        <f>P9</f>
        <v>0.7833333333333333</v>
      </c>
      <c r="V9" s="44"/>
      <c r="W9" s="43">
        <f>LARGE(S9:U9,1)</f>
        <v>0.7833333333333333</v>
      </c>
      <c r="X9" s="43">
        <f>LARGE(S9:U9,2)</f>
        <v>0</v>
      </c>
      <c r="Y9" s="43">
        <f>SUM(W9:X9)</f>
        <v>0.7833333333333333</v>
      </c>
      <c r="Z9" s="43">
        <f>Y9/2</f>
        <v>0.39166666666666666</v>
      </c>
    </row>
    <row r="10" spans="1:26" s="42" customFormat="1" ht="30" customHeight="1">
      <c r="A10" s="45">
        <f t="shared" si="0"/>
        <v>6</v>
      </c>
      <c r="B10" s="46" t="s">
        <v>555</v>
      </c>
      <c r="C10" s="47" t="s">
        <v>78</v>
      </c>
      <c r="D10" s="48" t="s">
        <v>498</v>
      </c>
      <c r="E10" s="31"/>
      <c r="F10" s="32"/>
      <c r="G10" s="32"/>
      <c r="H10" s="33">
        <f>G10/800</f>
        <v>0</v>
      </c>
      <c r="I10" s="34"/>
      <c r="J10" s="35"/>
      <c r="K10" s="35"/>
      <c r="L10" s="36">
        <f>K10/600</f>
        <v>0</v>
      </c>
      <c r="M10" s="37">
        <v>2</v>
      </c>
      <c r="N10" s="39">
        <v>6</v>
      </c>
      <c r="O10" s="39">
        <v>440</v>
      </c>
      <c r="P10" s="40">
        <f>O10/600</f>
        <v>0.7333333333333333</v>
      </c>
      <c r="Q10" s="41">
        <f>Z10</f>
        <v>0.36666666666666664</v>
      </c>
      <c r="S10" s="43">
        <f>H10</f>
        <v>0</v>
      </c>
      <c r="T10" s="43">
        <f>L10</f>
        <v>0</v>
      </c>
      <c r="U10" s="43">
        <f>P10</f>
        <v>0.7333333333333333</v>
      </c>
      <c r="V10" s="44"/>
      <c r="W10" s="43">
        <f>LARGE(S10:U10,1)</f>
        <v>0.7333333333333333</v>
      </c>
      <c r="X10" s="43">
        <f>LARGE(S10:U10,2)</f>
        <v>0</v>
      </c>
      <c r="Y10" s="43">
        <f>SUM(W10:X10)</f>
        <v>0.7333333333333333</v>
      </c>
      <c r="Z10" s="43">
        <f>Y10/2</f>
        <v>0.36666666666666664</v>
      </c>
    </row>
    <row r="11" spans="1:26" s="42" customFormat="1" ht="30" customHeight="1">
      <c r="A11" s="45">
        <f t="shared" si="0"/>
        <v>7</v>
      </c>
      <c r="B11" s="46" t="s">
        <v>294</v>
      </c>
      <c r="C11" s="47" t="s">
        <v>71</v>
      </c>
      <c r="D11" s="48" t="s">
        <v>556</v>
      </c>
      <c r="E11" s="31"/>
      <c r="F11" s="32"/>
      <c r="G11" s="32"/>
      <c r="H11" s="33">
        <f>G11/800</f>
        <v>0</v>
      </c>
      <c r="I11" s="34"/>
      <c r="J11" s="35"/>
      <c r="K11" s="35"/>
      <c r="L11" s="36">
        <f>K11/600</f>
        <v>0</v>
      </c>
      <c r="M11" s="37">
        <v>1</v>
      </c>
      <c r="N11" s="39">
        <v>7</v>
      </c>
      <c r="O11" s="39">
        <v>410</v>
      </c>
      <c r="P11" s="40">
        <f>O11/600</f>
        <v>0.6833333333333333</v>
      </c>
      <c r="Q11" s="41">
        <f>Z11</f>
        <v>0.3416666666666667</v>
      </c>
      <c r="S11" s="43">
        <f>H11</f>
        <v>0</v>
      </c>
      <c r="T11" s="43">
        <f>L11</f>
        <v>0</v>
      </c>
      <c r="U11" s="43">
        <f>P11</f>
        <v>0.6833333333333333</v>
      </c>
      <c r="V11" s="44"/>
      <c r="W11" s="43">
        <f>LARGE(S11:U11,1)</f>
        <v>0.6833333333333333</v>
      </c>
      <c r="X11" s="43">
        <f>LARGE(S11:U11,2)</f>
        <v>0</v>
      </c>
      <c r="Y11" s="43">
        <f>SUM(W11:X11)</f>
        <v>0.6833333333333333</v>
      </c>
      <c r="Z11" s="43">
        <f>Y11/2</f>
        <v>0.3416666666666667</v>
      </c>
    </row>
    <row r="12" spans="1:26" s="42" customFormat="1" ht="30" customHeight="1">
      <c r="A12" s="45">
        <f t="shared" si="0"/>
        <v>8</v>
      </c>
      <c r="B12" s="46" t="s">
        <v>557</v>
      </c>
      <c r="C12" s="47" t="s">
        <v>558</v>
      </c>
      <c r="D12" s="48" t="s">
        <v>498</v>
      </c>
      <c r="E12" s="31"/>
      <c r="F12" s="32"/>
      <c r="G12" s="32"/>
      <c r="H12" s="33">
        <f>G12/800</f>
        <v>0</v>
      </c>
      <c r="I12" s="34"/>
      <c r="J12" s="35"/>
      <c r="K12" s="35"/>
      <c r="L12" s="36">
        <f>K12/600</f>
        <v>0</v>
      </c>
      <c r="M12" s="37">
        <v>1</v>
      </c>
      <c r="N12" s="39">
        <v>3</v>
      </c>
      <c r="O12" s="39">
        <v>324</v>
      </c>
      <c r="P12" s="40">
        <f>O12/600</f>
        <v>0.54</v>
      </c>
      <c r="Q12" s="41">
        <f>Z12</f>
        <v>0.27</v>
      </c>
      <c r="S12" s="43">
        <f>H12</f>
        <v>0</v>
      </c>
      <c r="T12" s="43">
        <f>L12</f>
        <v>0</v>
      </c>
      <c r="U12" s="43">
        <f>P12</f>
        <v>0.54</v>
      </c>
      <c r="V12" s="44"/>
      <c r="W12" s="43">
        <f>LARGE(S12:U12,1)</f>
        <v>0.54</v>
      </c>
      <c r="X12" s="43">
        <f>LARGE(S12:U12,2)</f>
        <v>0</v>
      </c>
      <c r="Y12" s="43">
        <f>SUM(W12:X12)</f>
        <v>0.54</v>
      </c>
      <c r="Z12" s="43">
        <f>Y12/2</f>
        <v>0.27</v>
      </c>
    </row>
    <row r="13" spans="1:26" s="42" customFormat="1" ht="30" customHeight="1">
      <c r="A13" s="45">
        <f t="shared" si="0"/>
        <v>9</v>
      </c>
      <c r="B13" s="46" t="s">
        <v>559</v>
      </c>
      <c r="C13" s="47" t="s">
        <v>558</v>
      </c>
      <c r="D13" s="48" t="s">
        <v>24</v>
      </c>
      <c r="E13" s="31"/>
      <c r="F13" s="32"/>
      <c r="G13" s="32"/>
      <c r="H13" s="33">
        <f>G13/800</f>
        <v>0</v>
      </c>
      <c r="I13" s="34">
        <v>2</v>
      </c>
      <c r="J13" s="35">
        <v>3</v>
      </c>
      <c r="K13" s="35">
        <v>312</v>
      </c>
      <c r="L13" s="36">
        <f>K13/600</f>
        <v>0.52</v>
      </c>
      <c r="M13" s="37"/>
      <c r="N13" s="39"/>
      <c r="O13" s="39"/>
      <c r="P13" s="40">
        <f>O13/600</f>
        <v>0</v>
      </c>
      <c r="Q13" s="41">
        <f>Z13</f>
        <v>0.26</v>
      </c>
      <c r="S13" s="43">
        <f aca="true" t="shared" si="1" ref="S13:S17">H13</f>
        <v>0</v>
      </c>
      <c r="T13" s="43">
        <f aca="true" t="shared" si="2" ref="T13:T17">L13</f>
        <v>0.52</v>
      </c>
      <c r="U13" s="43">
        <f aca="true" t="shared" si="3" ref="U13:U17">P13</f>
        <v>0</v>
      </c>
      <c r="V13" s="44"/>
      <c r="W13" s="43">
        <f aca="true" t="shared" si="4" ref="W13:W17">LARGE(S13:U13,1)</f>
        <v>0.52</v>
      </c>
      <c r="X13" s="43">
        <f aca="true" t="shared" si="5" ref="X13:X17">LARGE(S13:U13,2)</f>
        <v>0</v>
      </c>
      <c r="Y13" s="43">
        <f aca="true" t="shared" si="6" ref="Y13:Y17">SUM(W13:X13)</f>
        <v>0.52</v>
      </c>
      <c r="Z13" s="43">
        <f aca="true" t="shared" si="7" ref="Z13:Z17">Y13/2</f>
        <v>0.26</v>
      </c>
    </row>
    <row r="14" spans="1:26" s="42" customFormat="1" ht="30" customHeight="1">
      <c r="A14" s="45">
        <f t="shared" si="0"/>
        <v>10</v>
      </c>
      <c r="B14" s="46" t="s">
        <v>560</v>
      </c>
      <c r="C14" s="47" t="s">
        <v>62</v>
      </c>
      <c r="D14" s="48" t="s">
        <v>24</v>
      </c>
      <c r="E14" s="31"/>
      <c r="F14" s="32"/>
      <c r="G14" s="32"/>
      <c r="H14" s="33">
        <f>G14/800</f>
        <v>0</v>
      </c>
      <c r="I14" s="34">
        <v>1</v>
      </c>
      <c r="J14" s="35">
        <v>3</v>
      </c>
      <c r="K14" s="35">
        <v>306</v>
      </c>
      <c r="L14" s="36">
        <f>K14/600</f>
        <v>0.51</v>
      </c>
      <c r="M14" s="37"/>
      <c r="N14" s="39"/>
      <c r="O14" s="39"/>
      <c r="P14" s="40">
        <f>O14/600</f>
        <v>0</v>
      </c>
      <c r="Q14" s="41">
        <f>Z14</f>
        <v>0.255</v>
      </c>
      <c r="S14" s="43">
        <f t="shared" si="1"/>
        <v>0</v>
      </c>
      <c r="T14" s="43">
        <f t="shared" si="2"/>
        <v>0.51</v>
      </c>
      <c r="U14" s="43">
        <f t="shared" si="3"/>
        <v>0</v>
      </c>
      <c r="V14" s="44"/>
      <c r="W14" s="43">
        <f t="shared" si="4"/>
        <v>0.51</v>
      </c>
      <c r="X14" s="43">
        <f t="shared" si="5"/>
        <v>0</v>
      </c>
      <c r="Y14" s="43">
        <f t="shared" si="6"/>
        <v>0.51</v>
      </c>
      <c r="Z14" s="43">
        <f t="shared" si="7"/>
        <v>0.255</v>
      </c>
    </row>
    <row r="15" spans="1:26" s="42" customFormat="1" ht="30" customHeight="1">
      <c r="A15" s="45">
        <f t="shared" si="0"/>
        <v>11</v>
      </c>
      <c r="B15" s="46" t="s">
        <v>561</v>
      </c>
      <c r="C15" s="47" t="s">
        <v>147</v>
      </c>
      <c r="D15" s="48" t="s">
        <v>466</v>
      </c>
      <c r="E15" s="31"/>
      <c r="F15" s="32"/>
      <c r="G15" s="32"/>
      <c r="H15" s="33">
        <f>G15/800</f>
        <v>0</v>
      </c>
      <c r="I15" s="34">
        <v>0</v>
      </c>
      <c r="J15" s="35">
        <v>0</v>
      </c>
      <c r="K15" s="35">
        <v>302</v>
      </c>
      <c r="L15" s="36">
        <f>K15/600</f>
        <v>0.5033333333333333</v>
      </c>
      <c r="M15" s="37"/>
      <c r="N15" s="39"/>
      <c r="O15" s="39"/>
      <c r="P15" s="40">
        <f>O15/600</f>
        <v>0</v>
      </c>
      <c r="Q15" s="41">
        <f>Z15</f>
        <v>0.25166666666666665</v>
      </c>
      <c r="S15" s="43">
        <f t="shared" si="1"/>
        <v>0</v>
      </c>
      <c r="T15" s="43">
        <f t="shared" si="2"/>
        <v>0.5033333333333333</v>
      </c>
      <c r="U15" s="43">
        <f t="shared" si="3"/>
        <v>0</v>
      </c>
      <c r="V15" s="44"/>
      <c r="W15" s="43">
        <f t="shared" si="4"/>
        <v>0.5033333333333333</v>
      </c>
      <c r="X15" s="43">
        <f t="shared" si="5"/>
        <v>0</v>
      </c>
      <c r="Y15" s="43">
        <f t="shared" si="6"/>
        <v>0.5033333333333333</v>
      </c>
      <c r="Z15" s="43">
        <f t="shared" si="7"/>
        <v>0.25166666666666665</v>
      </c>
    </row>
    <row r="16" spans="1:26" s="42" customFormat="1" ht="30" customHeight="1">
      <c r="A16" s="45">
        <f t="shared" si="0"/>
        <v>12</v>
      </c>
      <c r="B16" s="46" t="s">
        <v>562</v>
      </c>
      <c r="C16" s="47" t="s">
        <v>563</v>
      </c>
      <c r="D16" s="48" t="s">
        <v>154</v>
      </c>
      <c r="E16" s="31"/>
      <c r="F16" s="32"/>
      <c r="G16" s="32"/>
      <c r="H16" s="33">
        <f>G16/800</f>
        <v>0</v>
      </c>
      <c r="I16" s="34"/>
      <c r="J16" s="35"/>
      <c r="K16" s="35"/>
      <c r="L16" s="36">
        <f>K16/600</f>
        <v>0</v>
      </c>
      <c r="M16" s="37">
        <v>0</v>
      </c>
      <c r="N16" s="39">
        <v>1</v>
      </c>
      <c r="O16" s="39">
        <v>262</v>
      </c>
      <c r="P16" s="40">
        <f>O16/600</f>
        <v>0.43666666666666665</v>
      </c>
      <c r="Q16" s="41">
        <f>Z16</f>
        <v>0.21833333333333332</v>
      </c>
      <c r="S16" s="43">
        <f t="shared" si="1"/>
        <v>0</v>
      </c>
      <c r="T16" s="43">
        <f t="shared" si="2"/>
        <v>0</v>
      </c>
      <c r="U16" s="43">
        <f t="shared" si="3"/>
        <v>0.43666666666666665</v>
      </c>
      <c r="V16" s="44"/>
      <c r="W16" s="43">
        <f t="shared" si="4"/>
        <v>0.43666666666666665</v>
      </c>
      <c r="X16" s="43">
        <f t="shared" si="5"/>
        <v>0</v>
      </c>
      <c r="Y16" s="43">
        <f t="shared" si="6"/>
        <v>0.43666666666666665</v>
      </c>
      <c r="Z16" s="43">
        <f t="shared" si="7"/>
        <v>0.21833333333333332</v>
      </c>
    </row>
    <row r="17" spans="1:26" s="42" customFormat="1" ht="30" customHeight="1">
      <c r="A17" s="45">
        <f t="shared" si="0"/>
        <v>13</v>
      </c>
      <c r="B17" s="46" t="s">
        <v>350</v>
      </c>
      <c r="C17" s="47" t="s">
        <v>564</v>
      </c>
      <c r="D17" s="48" t="s">
        <v>24</v>
      </c>
      <c r="E17" s="31"/>
      <c r="F17" s="32"/>
      <c r="G17" s="32"/>
      <c r="H17" s="33">
        <f>G17/800</f>
        <v>0</v>
      </c>
      <c r="I17" s="34">
        <v>2</v>
      </c>
      <c r="J17" s="35">
        <v>2</v>
      </c>
      <c r="K17" s="35">
        <v>224</v>
      </c>
      <c r="L17" s="36">
        <f>K17/600</f>
        <v>0.37333333333333335</v>
      </c>
      <c r="M17" s="37"/>
      <c r="N17" s="39"/>
      <c r="O17" s="39"/>
      <c r="P17" s="40">
        <f>O17/600</f>
        <v>0</v>
      </c>
      <c r="Q17" s="41">
        <f>Z17</f>
        <v>0.18666666666666668</v>
      </c>
      <c r="S17" s="43">
        <f t="shared" si="1"/>
        <v>0</v>
      </c>
      <c r="T17" s="43">
        <f t="shared" si="2"/>
        <v>0.37333333333333335</v>
      </c>
      <c r="U17" s="43">
        <f t="shared" si="3"/>
        <v>0</v>
      </c>
      <c r="V17" s="44"/>
      <c r="W17" s="43">
        <f t="shared" si="4"/>
        <v>0.37333333333333335</v>
      </c>
      <c r="X17" s="43">
        <f t="shared" si="5"/>
        <v>0</v>
      </c>
      <c r="Y17" s="43">
        <f t="shared" si="6"/>
        <v>0.37333333333333335</v>
      </c>
      <c r="Z17" s="43">
        <f t="shared" si="7"/>
        <v>0.18666666666666668</v>
      </c>
    </row>
    <row r="18" spans="1:26" s="42" customFormat="1" ht="34.5" customHeight="1">
      <c r="A18" s="45">
        <f t="shared" si="0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0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0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0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0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0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0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0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0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0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0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0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0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0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0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0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0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0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0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0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0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0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0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0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0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0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0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0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0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0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0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0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0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0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0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0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0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0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0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8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8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8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8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8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8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8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8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8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8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8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8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8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8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8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8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8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8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8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8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8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8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8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8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8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8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8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8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8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8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2"/>
  </sheetPr>
  <dimension ref="A1:Z99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U3" sqref="U3"/>
    </sheetView>
  </sheetViews>
  <sheetFormatPr defaultColWidth="9.140625" defaultRowHeight="12.75"/>
  <cols>
    <col min="1" max="1" width="4.28125" style="1" customWidth="1"/>
    <col min="2" max="2" width="22.421875" style="2" customWidth="1"/>
    <col min="3" max="3" width="22.8515625" style="2" customWidth="1"/>
    <col min="4" max="4" width="35.57421875" style="0" customWidth="1"/>
    <col min="5" max="5" width="5.28125" style="0" customWidth="1"/>
    <col min="6" max="6" width="6.00390625" style="0" customWidth="1"/>
    <col min="7" max="7" width="7.28125" style="0" customWidth="1"/>
    <col min="8" max="8" width="11.421875" style="0" customWidth="1"/>
    <col min="9" max="9" width="5.421875" style="0" customWidth="1"/>
    <col min="10" max="10" width="5.710937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5.8515625" style="0" customWidth="1"/>
    <col min="15" max="15" width="6.8515625" style="0" customWidth="1"/>
    <col min="16" max="16" width="11.421875" style="0" customWidth="1"/>
    <col min="17" max="17" width="14.42187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565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150</v>
      </c>
      <c r="F3" s="9"/>
      <c r="G3" s="9"/>
      <c r="H3" s="9"/>
      <c r="I3" s="10" t="s">
        <v>130</v>
      </c>
      <c r="J3" s="10"/>
      <c r="K3" s="10"/>
      <c r="L3" s="10"/>
      <c r="M3" s="11" t="s">
        <v>3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27">
        <f>1</f>
        <v>1</v>
      </c>
      <c r="B5" s="28" t="s">
        <v>410</v>
      </c>
      <c r="C5" s="29" t="s">
        <v>558</v>
      </c>
      <c r="D5" s="69" t="s">
        <v>566</v>
      </c>
      <c r="E5" s="31"/>
      <c r="F5" s="32"/>
      <c r="G5" s="32"/>
      <c r="H5" s="33">
        <f>G5/800</f>
        <v>0</v>
      </c>
      <c r="I5" s="34">
        <v>1</v>
      </c>
      <c r="J5" s="35">
        <v>5</v>
      </c>
      <c r="K5" s="35">
        <v>366</v>
      </c>
      <c r="L5" s="36">
        <f>K5/600</f>
        <v>0.61</v>
      </c>
      <c r="M5" s="37">
        <v>1</v>
      </c>
      <c r="N5" s="38">
        <v>6</v>
      </c>
      <c r="O5" s="39">
        <v>396</v>
      </c>
      <c r="P5" s="40">
        <f>O5/600</f>
        <v>0.66</v>
      </c>
      <c r="Q5" s="41">
        <f>Z5</f>
        <v>0.635</v>
      </c>
      <c r="S5" s="43">
        <f>H5</f>
        <v>0</v>
      </c>
      <c r="T5" s="43">
        <f>L5</f>
        <v>0.61</v>
      </c>
      <c r="U5" s="43">
        <f>P5</f>
        <v>0.66</v>
      </c>
      <c r="V5" s="44"/>
      <c r="W5" s="43">
        <f>LARGE(S5:U5,1)</f>
        <v>0.66</v>
      </c>
      <c r="X5" s="43">
        <f>LARGE(S5:U5,2)</f>
        <v>0.61</v>
      </c>
      <c r="Y5" s="43">
        <f>SUM(W5:X5)</f>
        <v>1.27</v>
      </c>
      <c r="Z5" s="43">
        <f>Y5/2</f>
        <v>0.635</v>
      </c>
    </row>
    <row r="6" spans="1:26" s="42" customFormat="1" ht="30" customHeight="1">
      <c r="A6" s="27">
        <f>A5+1</f>
        <v>2</v>
      </c>
      <c r="B6" s="28" t="s">
        <v>410</v>
      </c>
      <c r="C6" s="29" t="s">
        <v>486</v>
      </c>
      <c r="D6" s="70" t="s">
        <v>566</v>
      </c>
      <c r="E6" s="31"/>
      <c r="F6" s="32"/>
      <c r="G6" s="32"/>
      <c r="H6" s="33">
        <f>G6/800</f>
        <v>0</v>
      </c>
      <c r="I6" s="34">
        <v>2</v>
      </c>
      <c r="J6" s="35">
        <v>4</v>
      </c>
      <c r="K6" s="35">
        <v>322</v>
      </c>
      <c r="L6" s="36">
        <f>K6/600</f>
        <v>0.5366666666666666</v>
      </c>
      <c r="M6" s="37">
        <v>1</v>
      </c>
      <c r="N6" s="39">
        <v>7</v>
      </c>
      <c r="O6" s="39">
        <v>394</v>
      </c>
      <c r="P6" s="40">
        <f>O6/600</f>
        <v>0.6566666666666666</v>
      </c>
      <c r="Q6" s="41">
        <f>Z6</f>
        <v>0.5966666666666667</v>
      </c>
      <c r="S6" s="43">
        <f>H6</f>
        <v>0</v>
      </c>
      <c r="T6" s="43">
        <f>L6</f>
        <v>0.5366666666666666</v>
      </c>
      <c r="U6" s="43">
        <f>P6</f>
        <v>0.6566666666666666</v>
      </c>
      <c r="V6" s="44"/>
      <c r="W6" s="43">
        <f>LARGE(S6:U6,1)</f>
        <v>0.6566666666666666</v>
      </c>
      <c r="X6" s="43">
        <f>LARGE(S6:U6,2)</f>
        <v>0.5366666666666666</v>
      </c>
      <c r="Y6" s="43">
        <f>SUM(W6:X6)</f>
        <v>1.1933333333333334</v>
      </c>
      <c r="Z6" s="43">
        <f>Y6/2</f>
        <v>0.5966666666666667</v>
      </c>
    </row>
    <row r="7" spans="1:26" s="42" customFormat="1" ht="30" customHeight="1">
      <c r="A7" s="27">
        <f aca="true" t="shared" si="0" ref="A7:A69">A6+1</f>
        <v>3</v>
      </c>
      <c r="B7" s="28" t="s">
        <v>32</v>
      </c>
      <c r="C7" s="29" t="s">
        <v>567</v>
      </c>
      <c r="D7" s="30" t="s">
        <v>24</v>
      </c>
      <c r="E7" s="31"/>
      <c r="F7" s="32"/>
      <c r="G7" s="32"/>
      <c r="H7" s="33">
        <f>G7/800</f>
        <v>0</v>
      </c>
      <c r="I7" s="34">
        <v>2</v>
      </c>
      <c r="J7" s="35">
        <v>2</v>
      </c>
      <c r="K7" s="35">
        <v>294</v>
      </c>
      <c r="L7" s="36">
        <f>K7/600</f>
        <v>0.49</v>
      </c>
      <c r="M7" s="37">
        <v>2</v>
      </c>
      <c r="N7" s="39">
        <v>3</v>
      </c>
      <c r="O7" s="39">
        <v>350</v>
      </c>
      <c r="P7" s="40">
        <f>O7/600</f>
        <v>0.5833333333333334</v>
      </c>
      <c r="Q7" s="41">
        <f>Z7</f>
        <v>0.5366666666666666</v>
      </c>
      <c r="S7" s="43">
        <f>H7</f>
        <v>0</v>
      </c>
      <c r="T7" s="43">
        <f>L7</f>
        <v>0.49</v>
      </c>
      <c r="U7" s="43">
        <f>P7</f>
        <v>0.5833333333333334</v>
      </c>
      <c r="V7" s="44"/>
      <c r="W7" s="43">
        <f>LARGE(S7:U7,1)</f>
        <v>0.5833333333333334</v>
      </c>
      <c r="X7" s="43">
        <f>LARGE(S7:U7,2)</f>
        <v>0.49</v>
      </c>
      <c r="Y7" s="43">
        <f>SUM(W7:X7)</f>
        <v>1.0733333333333333</v>
      </c>
      <c r="Z7" s="43">
        <f>Y7/2</f>
        <v>0.5366666666666666</v>
      </c>
    </row>
    <row r="8" spans="1:26" s="42" customFormat="1" ht="30" customHeight="1">
      <c r="A8" s="45">
        <f t="shared" si="0"/>
        <v>4</v>
      </c>
      <c r="B8" s="46" t="s">
        <v>491</v>
      </c>
      <c r="C8" s="47" t="s">
        <v>127</v>
      </c>
      <c r="D8" s="48" t="s">
        <v>493</v>
      </c>
      <c r="E8" s="31"/>
      <c r="F8" s="32"/>
      <c r="G8" s="32"/>
      <c r="H8" s="33">
        <f>G8/800</f>
        <v>0</v>
      </c>
      <c r="I8" s="34">
        <v>1</v>
      </c>
      <c r="J8" s="35">
        <v>1</v>
      </c>
      <c r="K8" s="35">
        <v>186</v>
      </c>
      <c r="L8" s="36">
        <f>K8/600</f>
        <v>0.31</v>
      </c>
      <c r="M8" s="37">
        <v>1</v>
      </c>
      <c r="N8" s="39">
        <v>1</v>
      </c>
      <c r="O8" s="39">
        <v>270</v>
      </c>
      <c r="P8" s="40">
        <f>O8/600</f>
        <v>0.45</v>
      </c>
      <c r="Q8" s="41">
        <f>Z8</f>
        <v>0.38</v>
      </c>
      <c r="S8" s="43">
        <f>H8</f>
        <v>0</v>
      </c>
      <c r="T8" s="43">
        <f>L8</f>
        <v>0.31</v>
      </c>
      <c r="U8" s="43">
        <f>P8</f>
        <v>0.45</v>
      </c>
      <c r="V8" s="44"/>
      <c r="W8" s="43">
        <f>LARGE(S8:U8,1)</f>
        <v>0.45</v>
      </c>
      <c r="X8" s="43">
        <f>LARGE(S8:U8,2)</f>
        <v>0.31</v>
      </c>
      <c r="Y8" s="43">
        <f>SUM(W8:X8)</f>
        <v>0.76</v>
      </c>
      <c r="Z8" s="43">
        <f>Y8/2</f>
        <v>0.38</v>
      </c>
    </row>
    <row r="9" spans="1:26" s="42" customFormat="1" ht="30" customHeight="1">
      <c r="A9" s="45">
        <f t="shared" si="0"/>
        <v>5</v>
      </c>
      <c r="B9" s="46" t="s">
        <v>350</v>
      </c>
      <c r="C9" s="47" t="s">
        <v>165</v>
      </c>
      <c r="D9" s="48" t="s">
        <v>24</v>
      </c>
      <c r="E9" s="31"/>
      <c r="F9" s="32"/>
      <c r="G9" s="32"/>
      <c r="H9" s="33">
        <f>G9/800</f>
        <v>0</v>
      </c>
      <c r="I9" s="34">
        <v>4</v>
      </c>
      <c r="J9" s="35">
        <v>3</v>
      </c>
      <c r="K9" s="35">
        <v>448</v>
      </c>
      <c r="L9" s="36">
        <f>K9/600</f>
        <v>0.7466666666666667</v>
      </c>
      <c r="M9" s="37"/>
      <c r="N9" s="39"/>
      <c r="O9" s="39"/>
      <c r="P9" s="40">
        <f>O9/600</f>
        <v>0</v>
      </c>
      <c r="Q9" s="41">
        <f>Z9</f>
        <v>0.37333333333333335</v>
      </c>
      <c r="S9" s="43">
        <f>H9</f>
        <v>0</v>
      </c>
      <c r="T9" s="43">
        <f>L9</f>
        <v>0.7466666666666667</v>
      </c>
      <c r="U9" s="43">
        <f>P9</f>
        <v>0</v>
      </c>
      <c r="V9" s="44"/>
      <c r="W9" s="43">
        <f>LARGE(S9:U9,1)</f>
        <v>0.7466666666666667</v>
      </c>
      <c r="X9" s="43">
        <f>LARGE(S9:U9,2)</f>
        <v>0</v>
      </c>
      <c r="Y9" s="43">
        <f>SUM(W9:X9)</f>
        <v>0.7466666666666667</v>
      </c>
      <c r="Z9" s="43">
        <f>Y9/2</f>
        <v>0.37333333333333335</v>
      </c>
    </row>
    <row r="10" spans="1:26" s="42" customFormat="1" ht="30" customHeight="1">
      <c r="A10" s="45">
        <f t="shared" si="0"/>
        <v>6</v>
      </c>
      <c r="B10" s="46" t="s">
        <v>489</v>
      </c>
      <c r="C10" s="47" t="s">
        <v>568</v>
      </c>
      <c r="D10" s="48" t="s">
        <v>213</v>
      </c>
      <c r="E10" s="31"/>
      <c r="F10" s="32"/>
      <c r="G10" s="32"/>
      <c r="H10" s="33">
        <f>G10/800</f>
        <v>0</v>
      </c>
      <c r="I10" s="34">
        <v>0</v>
      </c>
      <c r="J10" s="35">
        <v>5</v>
      </c>
      <c r="K10" s="35">
        <v>402</v>
      </c>
      <c r="L10" s="36">
        <f>K10/600</f>
        <v>0.67</v>
      </c>
      <c r="M10" s="37"/>
      <c r="N10" s="49"/>
      <c r="O10" s="39"/>
      <c r="P10" s="40">
        <f>O10/600</f>
        <v>0</v>
      </c>
      <c r="Q10" s="41">
        <f>Z10</f>
        <v>0.335</v>
      </c>
      <c r="S10" s="43">
        <f>H10</f>
        <v>0</v>
      </c>
      <c r="T10" s="43">
        <f>L10</f>
        <v>0.67</v>
      </c>
      <c r="U10" s="43">
        <f>P10</f>
        <v>0</v>
      </c>
      <c r="V10" s="44"/>
      <c r="W10" s="43">
        <f>LARGE(S10:U10,1)</f>
        <v>0.67</v>
      </c>
      <c r="X10" s="43">
        <f>LARGE(S10:U10,2)</f>
        <v>0</v>
      </c>
      <c r="Y10" s="43">
        <f>SUM(W10:X10)</f>
        <v>0.67</v>
      </c>
      <c r="Z10" s="43">
        <f>Y10/2</f>
        <v>0.335</v>
      </c>
    </row>
    <row r="11" spans="1:26" s="42" customFormat="1" ht="30" customHeight="1">
      <c r="A11" s="45">
        <f t="shared" si="0"/>
        <v>7</v>
      </c>
      <c r="B11" s="46" t="s">
        <v>561</v>
      </c>
      <c r="C11" s="47" t="s">
        <v>147</v>
      </c>
      <c r="D11" s="48" t="s">
        <v>569</v>
      </c>
      <c r="E11" s="31"/>
      <c r="F11" s="32"/>
      <c r="G11" s="32"/>
      <c r="H11" s="33">
        <f>G11/800</f>
        <v>0</v>
      </c>
      <c r="I11" s="34"/>
      <c r="J11" s="35"/>
      <c r="K11" s="35"/>
      <c r="L11" s="36">
        <f>K11/600</f>
        <v>0</v>
      </c>
      <c r="M11" s="37">
        <v>0</v>
      </c>
      <c r="N11" s="39">
        <v>2</v>
      </c>
      <c r="O11" s="39">
        <v>296</v>
      </c>
      <c r="P11" s="40">
        <f>O11/600</f>
        <v>0.49333333333333335</v>
      </c>
      <c r="Q11" s="41">
        <f>Z11</f>
        <v>0.24666666666666667</v>
      </c>
      <c r="S11" s="43">
        <f>H11</f>
        <v>0</v>
      </c>
      <c r="T11" s="43">
        <f>L11</f>
        <v>0</v>
      </c>
      <c r="U11" s="43">
        <f>P11</f>
        <v>0.49333333333333335</v>
      </c>
      <c r="V11" s="44"/>
      <c r="W11" s="43">
        <f>LARGE(S11:U11,1)</f>
        <v>0.49333333333333335</v>
      </c>
      <c r="X11" s="43">
        <f>LARGE(S11:U11,2)</f>
        <v>0</v>
      </c>
      <c r="Y11" s="43">
        <f>SUM(W11:X11)</f>
        <v>0.49333333333333335</v>
      </c>
      <c r="Z11" s="43">
        <f>Y11/2</f>
        <v>0.24666666666666667</v>
      </c>
    </row>
    <row r="12" spans="1:26" s="42" customFormat="1" ht="30" customHeight="1">
      <c r="A12" s="45">
        <f t="shared" si="0"/>
        <v>8</v>
      </c>
      <c r="B12" s="46" t="s">
        <v>550</v>
      </c>
      <c r="C12" s="47" t="s">
        <v>165</v>
      </c>
      <c r="D12" s="48"/>
      <c r="E12" s="31"/>
      <c r="F12" s="32"/>
      <c r="G12" s="32"/>
      <c r="H12" s="33">
        <f>G12/800</f>
        <v>0</v>
      </c>
      <c r="I12" s="34"/>
      <c r="J12" s="35"/>
      <c r="K12" s="35"/>
      <c r="L12" s="36">
        <f>K12/600</f>
        <v>0</v>
      </c>
      <c r="M12" s="37">
        <v>1</v>
      </c>
      <c r="N12" s="39">
        <v>2</v>
      </c>
      <c r="O12" s="39">
        <v>272</v>
      </c>
      <c r="P12" s="40">
        <f>O12/600</f>
        <v>0.4533333333333333</v>
      </c>
      <c r="Q12" s="41">
        <f>Z12</f>
        <v>0.22666666666666666</v>
      </c>
      <c r="S12" s="43">
        <f>H12</f>
        <v>0</v>
      </c>
      <c r="T12" s="43">
        <f>L12</f>
        <v>0</v>
      </c>
      <c r="U12" s="43">
        <f>P12</f>
        <v>0.4533333333333333</v>
      </c>
      <c r="V12" s="44"/>
      <c r="W12" s="43">
        <f>LARGE(S12:U12,1)</f>
        <v>0.4533333333333333</v>
      </c>
      <c r="X12" s="43">
        <f>LARGE(S12:U12,2)</f>
        <v>0</v>
      </c>
      <c r="Y12" s="43">
        <f>SUM(W12:X12)</f>
        <v>0.4533333333333333</v>
      </c>
      <c r="Z12" s="43">
        <f>Y12/2</f>
        <v>0.22666666666666666</v>
      </c>
    </row>
    <row r="13" spans="1:26" s="42" customFormat="1" ht="30" customHeight="1">
      <c r="A13" s="45">
        <f t="shared" si="0"/>
        <v>9</v>
      </c>
      <c r="B13" s="46" t="s">
        <v>508</v>
      </c>
      <c r="C13" s="47" t="s">
        <v>570</v>
      </c>
      <c r="D13" s="48" t="s">
        <v>493</v>
      </c>
      <c r="E13" s="31"/>
      <c r="F13" s="32"/>
      <c r="G13" s="32"/>
      <c r="H13" s="33">
        <f>G13/800</f>
        <v>0</v>
      </c>
      <c r="I13" s="34">
        <v>0</v>
      </c>
      <c r="J13" s="35">
        <v>1</v>
      </c>
      <c r="K13" s="35">
        <v>214</v>
      </c>
      <c r="L13" s="36">
        <f>K13/600</f>
        <v>0.3566666666666667</v>
      </c>
      <c r="M13" s="37"/>
      <c r="N13" s="39"/>
      <c r="O13" s="39"/>
      <c r="P13" s="40">
        <f>O13/600</f>
        <v>0</v>
      </c>
      <c r="Q13" s="41">
        <f>Z13</f>
        <v>0.17833333333333334</v>
      </c>
      <c r="S13" s="43">
        <f aca="true" t="shared" si="1" ref="S13:S15">H13</f>
        <v>0</v>
      </c>
      <c r="T13" s="43">
        <f aca="true" t="shared" si="2" ref="T13:T15">L13</f>
        <v>0.3566666666666667</v>
      </c>
      <c r="U13" s="43">
        <f aca="true" t="shared" si="3" ref="U13:U15">P13</f>
        <v>0</v>
      </c>
      <c r="V13" s="44"/>
      <c r="W13" s="43">
        <f aca="true" t="shared" si="4" ref="W13:W15">LARGE(S13:U13,1)</f>
        <v>0.3566666666666667</v>
      </c>
      <c r="X13" s="43">
        <f aca="true" t="shared" si="5" ref="X13:X15">LARGE(S13:U13,2)</f>
        <v>0</v>
      </c>
      <c r="Y13" s="43">
        <f aca="true" t="shared" si="6" ref="Y13:Y15">SUM(W13:X13)</f>
        <v>0.3566666666666667</v>
      </c>
      <c r="Z13" s="43">
        <f aca="true" t="shared" si="7" ref="Z13:Z15">Y13/2</f>
        <v>0.17833333333333334</v>
      </c>
    </row>
    <row r="14" spans="1:26" s="42" customFormat="1" ht="30" customHeight="1">
      <c r="A14" s="45">
        <f t="shared" si="0"/>
        <v>10</v>
      </c>
      <c r="B14" s="46" t="s">
        <v>508</v>
      </c>
      <c r="C14" s="47" t="s">
        <v>571</v>
      </c>
      <c r="D14" s="48" t="s">
        <v>493</v>
      </c>
      <c r="E14" s="31"/>
      <c r="F14" s="32"/>
      <c r="G14" s="32"/>
      <c r="H14" s="33">
        <f>G14/800</f>
        <v>0</v>
      </c>
      <c r="I14" s="34">
        <v>2</v>
      </c>
      <c r="J14" s="35">
        <v>0</v>
      </c>
      <c r="K14" s="35">
        <v>184</v>
      </c>
      <c r="L14" s="36">
        <f>K14/600</f>
        <v>0.30666666666666664</v>
      </c>
      <c r="M14" s="37"/>
      <c r="N14" s="39"/>
      <c r="O14" s="39"/>
      <c r="P14" s="40">
        <f>O14/600</f>
        <v>0</v>
      </c>
      <c r="Q14" s="41">
        <f>Z14</f>
        <v>0.15333333333333332</v>
      </c>
      <c r="S14" s="43">
        <f t="shared" si="1"/>
        <v>0</v>
      </c>
      <c r="T14" s="43">
        <f t="shared" si="2"/>
        <v>0.30666666666666664</v>
      </c>
      <c r="U14" s="43">
        <f t="shared" si="3"/>
        <v>0</v>
      </c>
      <c r="V14" s="44"/>
      <c r="W14" s="43">
        <f t="shared" si="4"/>
        <v>0.30666666666666664</v>
      </c>
      <c r="X14" s="43">
        <f t="shared" si="5"/>
        <v>0</v>
      </c>
      <c r="Y14" s="43">
        <f t="shared" si="6"/>
        <v>0.30666666666666664</v>
      </c>
      <c r="Z14" s="43">
        <f t="shared" si="7"/>
        <v>0.15333333333333332</v>
      </c>
    </row>
    <row r="15" spans="1:26" s="42" customFormat="1" ht="30" customHeight="1">
      <c r="A15" s="45">
        <f t="shared" si="0"/>
        <v>11</v>
      </c>
      <c r="B15" s="46" t="s">
        <v>572</v>
      </c>
      <c r="C15" s="47" t="s">
        <v>441</v>
      </c>
      <c r="D15" s="48" t="s">
        <v>162</v>
      </c>
      <c r="E15" s="31"/>
      <c r="F15" s="32"/>
      <c r="G15" s="32"/>
      <c r="H15" s="33">
        <f>G15/800</f>
        <v>0</v>
      </c>
      <c r="I15" s="34"/>
      <c r="J15" s="35"/>
      <c r="K15" s="35"/>
      <c r="L15" s="36">
        <f>K15/600</f>
        <v>0</v>
      </c>
      <c r="M15" s="37"/>
      <c r="N15" s="39"/>
      <c r="O15" s="39"/>
      <c r="P15" s="40">
        <f>O15/600</f>
        <v>0</v>
      </c>
      <c r="Q15" s="41">
        <f>Z15</f>
        <v>0</v>
      </c>
      <c r="S15" s="43">
        <f t="shared" si="1"/>
        <v>0</v>
      </c>
      <c r="T15" s="43">
        <f t="shared" si="2"/>
        <v>0</v>
      </c>
      <c r="U15" s="43">
        <f t="shared" si="3"/>
        <v>0</v>
      </c>
      <c r="V15" s="44"/>
      <c r="W15" s="43">
        <f t="shared" si="4"/>
        <v>0</v>
      </c>
      <c r="X15" s="43">
        <f t="shared" si="5"/>
        <v>0</v>
      </c>
      <c r="Y15" s="43">
        <f t="shared" si="6"/>
        <v>0</v>
      </c>
      <c r="Z15" s="43">
        <f t="shared" si="7"/>
        <v>0</v>
      </c>
    </row>
    <row r="16" spans="1:26" s="42" customFormat="1" ht="30" customHeight="1">
      <c r="A16" s="45">
        <f t="shared" si="0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0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0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0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0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0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0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0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0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0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0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0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0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0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0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0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0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0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0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0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0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0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0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0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0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0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0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0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0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0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0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0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0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0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0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0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0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0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0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0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aca="true" t="shared" si="8" ref="A70:A99">A69+1</f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t="shared" si="8"/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8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8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8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8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8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8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8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8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8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8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8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8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8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8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8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8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8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8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8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8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8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8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8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8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8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8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8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8"/>
        <v>95</v>
      </c>
      <c r="B99" s="46"/>
      <c r="C99" s="47"/>
      <c r="D99" s="48"/>
      <c r="E99" s="32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S3" sqref="S3"/>
    </sheetView>
  </sheetViews>
  <sheetFormatPr defaultColWidth="9.140625" defaultRowHeight="12.75"/>
  <cols>
    <col min="1" max="1" width="3.421875" style="1" customWidth="1"/>
    <col min="2" max="2" width="28.00390625" style="0" customWidth="1"/>
    <col min="3" max="3" width="19.421875" style="0" customWidth="1"/>
    <col min="4" max="4" width="37.00390625" style="0" customWidth="1"/>
    <col min="5" max="6" width="5.421875" style="0" customWidth="1"/>
    <col min="7" max="7" width="6.421875" style="0" customWidth="1"/>
    <col min="8" max="8" width="11.421875" style="0" customWidth="1"/>
    <col min="9" max="9" width="6.28125" style="0" customWidth="1"/>
    <col min="10" max="10" width="5.8515625" style="0" customWidth="1"/>
    <col min="11" max="11" width="7.00390625" style="0" customWidth="1"/>
    <col min="12" max="12" width="12.421875" style="0" customWidth="1"/>
    <col min="13" max="13" width="5.421875" style="0" customWidth="1"/>
    <col min="14" max="14" width="6.7109375" style="0" customWidth="1"/>
    <col min="15" max="15" width="6.28125" style="0" customWidth="1"/>
    <col min="16" max="16" width="11.421875" style="0" customWidth="1"/>
    <col min="17" max="17" width="12.281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1">
      <c r="A1" s="5"/>
      <c r="B1" s="6" t="s">
        <v>128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51"/>
      <c r="C2" s="51"/>
      <c r="D2" s="5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51"/>
      <c r="C3" s="51"/>
      <c r="D3" s="51"/>
      <c r="E3" s="9" t="s">
        <v>129</v>
      </c>
      <c r="F3" s="9"/>
      <c r="G3" s="9"/>
      <c r="H3" s="9"/>
      <c r="I3" s="10" t="s">
        <v>130</v>
      </c>
      <c r="J3" s="10"/>
      <c r="K3" s="10"/>
      <c r="L3" s="10"/>
      <c r="M3" s="11" t="s">
        <v>3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6" customHeight="1">
      <c r="A5" s="52">
        <f>1</f>
        <v>1</v>
      </c>
      <c r="B5" s="53" t="s">
        <v>94</v>
      </c>
      <c r="C5" s="54" t="s">
        <v>131</v>
      </c>
      <c r="D5" s="54" t="s">
        <v>132</v>
      </c>
      <c r="E5" s="31">
        <v>4</v>
      </c>
      <c r="F5" s="32">
        <v>15</v>
      </c>
      <c r="G5" s="32">
        <v>656</v>
      </c>
      <c r="H5" s="33">
        <f>G5/800</f>
        <v>0.82</v>
      </c>
      <c r="I5" s="34"/>
      <c r="J5" s="35"/>
      <c r="K5" s="35"/>
      <c r="L5" s="36">
        <f>K5/540</f>
        <v>0</v>
      </c>
      <c r="M5" s="37"/>
      <c r="N5" s="38"/>
      <c r="O5" s="39"/>
      <c r="P5" s="40">
        <f>O5/500</f>
        <v>0</v>
      </c>
      <c r="Q5" s="41">
        <f>Z5</f>
        <v>0.41</v>
      </c>
      <c r="S5" s="43">
        <f>H5</f>
        <v>0.82</v>
      </c>
      <c r="T5" s="43">
        <f>L5</f>
        <v>0</v>
      </c>
      <c r="U5" s="43">
        <f>P5</f>
        <v>0</v>
      </c>
      <c r="V5" s="44"/>
      <c r="W5" s="43">
        <f>LARGE(S5:U5,1)</f>
        <v>0.82</v>
      </c>
      <c r="X5" s="43">
        <f>LARGE(S5:U5,2)</f>
        <v>0</v>
      </c>
      <c r="Y5" s="43">
        <f>SUM(W5:X5)</f>
        <v>0.82</v>
      </c>
      <c r="Z5" s="43">
        <f>Y5/2</f>
        <v>0.41</v>
      </c>
    </row>
    <row r="6" spans="1:26" s="42" customFormat="1" ht="35.25" customHeight="1">
      <c r="A6" s="52">
        <f>A5+1</f>
        <v>2</v>
      </c>
      <c r="B6" s="53" t="s">
        <v>56</v>
      </c>
      <c r="C6" s="54" t="s">
        <v>133</v>
      </c>
      <c r="D6" s="54" t="s">
        <v>58</v>
      </c>
      <c r="E6" s="31">
        <v>5</v>
      </c>
      <c r="F6" s="32">
        <v>13</v>
      </c>
      <c r="G6" s="32">
        <v>628</v>
      </c>
      <c r="H6" s="33">
        <f>G6/800</f>
        <v>0.785</v>
      </c>
      <c r="I6" s="34"/>
      <c r="J6" s="35"/>
      <c r="K6" s="35"/>
      <c r="L6" s="36">
        <f>K6/540</f>
        <v>0</v>
      </c>
      <c r="M6" s="37"/>
      <c r="N6" s="39"/>
      <c r="O6" s="39"/>
      <c r="P6" s="40">
        <f>O6/500</f>
        <v>0</v>
      </c>
      <c r="Q6" s="41">
        <f>Z6</f>
        <v>0.3925</v>
      </c>
      <c r="S6" s="43">
        <f>H6</f>
        <v>0.785</v>
      </c>
      <c r="T6" s="43">
        <f>L6</f>
        <v>0</v>
      </c>
      <c r="U6" s="43">
        <f>P6</f>
        <v>0</v>
      </c>
      <c r="V6" s="44"/>
      <c r="W6" s="43">
        <f>LARGE(S6:U6,1)</f>
        <v>0.785</v>
      </c>
      <c r="X6" s="43">
        <f>LARGE(S6:U6,2)</f>
        <v>0</v>
      </c>
      <c r="Y6" s="43">
        <f>SUM(W6:X6)</f>
        <v>0.785</v>
      </c>
      <c r="Z6" s="43">
        <f>Y6/2</f>
        <v>0.3925</v>
      </c>
    </row>
    <row r="7" spans="1:26" s="42" customFormat="1" ht="30" customHeight="1">
      <c r="A7" s="52">
        <f aca="true" t="shared" si="0" ref="A7:A70">A6+1</f>
        <v>3</v>
      </c>
      <c r="B7" s="53" t="s">
        <v>134</v>
      </c>
      <c r="C7" s="54" t="s">
        <v>135</v>
      </c>
      <c r="D7" s="54" t="s">
        <v>60</v>
      </c>
      <c r="E7" s="31">
        <v>2</v>
      </c>
      <c r="F7" s="32">
        <v>10</v>
      </c>
      <c r="G7" s="32">
        <v>592</v>
      </c>
      <c r="H7" s="33">
        <f>G7/800</f>
        <v>0.74</v>
      </c>
      <c r="I7" s="34"/>
      <c r="J7" s="35"/>
      <c r="K7" s="35"/>
      <c r="L7" s="36">
        <f>K7/540</f>
        <v>0</v>
      </c>
      <c r="M7" s="37"/>
      <c r="N7" s="49"/>
      <c r="O7" s="39"/>
      <c r="P7" s="40">
        <f>O7/500</f>
        <v>0</v>
      </c>
      <c r="Q7" s="41">
        <f>Z7</f>
        <v>0.37</v>
      </c>
      <c r="S7" s="43">
        <f>H7</f>
        <v>0.74</v>
      </c>
      <c r="T7" s="43">
        <f>L7</f>
        <v>0</v>
      </c>
      <c r="U7" s="43">
        <f>P7</f>
        <v>0</v>
      </c>
      <c r="V7" s="44"/>
      <c r="W7" s="43">
        <f>LARGE(S7:U7,1)</f>
        <v>0.74</v>
      </c>
      <c r="X7" s="43">
        <f>LARGE(S7:U7,2)</f>
        <v>0</v>
      </c>
      <c r="Y7" s="43">
        <f>SUM(W7:X7)</f>
        <v>0.74</v>
      </c>
      <c r="Z7" s="43">
        <f>Y7/2</f>
        <v>0.37</v>
      </c>
    </row>
    <row r="8" spans="1:26" s="42" customFormat="1" ht="30" customHeight="1">
      <c r="A8" s="45">
        <f t="shared" si="0"/>
        <v>4</v>
      </c>
      <c r="B8" s="55"/>
      <c r="C8" s="48"/>
      <c r="D8" s="48"/>
      <c r="E8" s="31"/>
      <c r="F8" s="32"/>
      <c r="G8" s="32"/>
      <c r="H8" s="33"/>
      <c r="I8" s="34"/>
      <c r="J8" s="35"/>
      <c r="K8" s="35"/>
      <c r="L8" s="36"/>
      <c r="M8" s="37"/>
      <c r="N8" s="39"/>
      <c r="O8" s="39"/>
      <c r="P8" s="40"/>
      <c r="Q8" s="41"/>
      <c r="S8" s="43"/>
      <c r="T8" s="43"/>
      <c r="U8" s="43"/>
      <c r="V8" s="44"/>
      <c r="W8" s="43"/>
      <c r="X8" s="43"/>
      <c r="Y8" s="43"/>
      <c r="Z8" s="43"/>
    </row>
    <row r="9" spans="1:26" s="42" customFormat="1" ht="30" customHeight="1">
      <c r="A9" s="45">
        <f t="shared" si="0"/>
        <v>5</v>
      </c>
      <c r="B9" s="55"/>
      <c r="C9" s="48"/>
      <c r="D9" s="48"/>
      <c r="E9" s="31"/>
      <c r="F9" s="32"/>
      <c r="G9" s="32"/>
      <c r="H9" s="33"/>
      <c r="I9" s="34"/>
      <c r="J9" s="35"/>
      <c r="K9" s="35"/>
      <c r="L9" s="36"/>
      <c r="M9" s="37"/>
      <c r="N9" s="39"/>
      <c r="O9" s="39"/>
      <c r="P9" s="40"/>
      <c r="Q9" s="41"/>
      <c r="S9" s="43"/>
      <c r="T9" s="43"/>
      <c r="U9" s="43"/>
      <c r="V9" s="44"/>
      <c r="W9" s="43"/>
      <c r="X9" s="43"/>
      <c r="Y9" s="43"/>
      <c r="Z9" s="43"/>
    </row>
    <row r="10" spans="1:26" s="42" customFormat="1" ht="30" customHeight="1">
      <c r="A10" s="45">
        <f t="shared" si="0"/>
        <v>6</v>
      </c>
      <c r="B10" s="55"/>
      <c r="C10" s="48"/>
      <c r="D10" s="48"/>
      <c r="E10" s="31"/>
      <c r="F10" s="32"/>
      <c r="G10" s="32"/>
      <c r="H10" s="33"/>
      <c r="I10" s="34"/>
      <c r="J10" s="35"/>
      <c r="K10" s="35"/>
      <c r="L10" s="36"/>
      <c r="M10" s="37"/>
      <c r="N10" s="39"/>
      <c r="O10" s="39"/>
      <c r="P10" s="40"/>
      <c r="Q10" s="41"/>
      <c r="S10" s="43"/>
      <c r="T10" s="43"/>
      <c r="U10" s="43"/>
      <c r="V10" s="44"/>
      <c r="W10" s="43"/>
      <c r="X10" s="43"/>
      <c r="Y10" s="43"/>
      <c r="Z10" s="43"/>
    </row>
    <row r="11" spans="1:26" s="42" customFormat="1" ht="30" customHeight="1">
      <c r="A11" s="45">
        <f t="shared" si="0"/>
        <v>7</v>
      </c>
      <c r="B11" s="55"/>
      <c r="C11" s="48"/>
      <c r="D11" s="48"/>
      <c r="E11" s="31"/>
      <c r="F11" s="32"/>
      <c r="G11" s="32"/>
      <c r="H11" s="33"/>
      <c r="I11" s="34"/>
      <c r="J11" s="35"/>
      <c r="K11" s="35"/>
      <c r="L11" s="36"/>
      <c r="M11" s="37"/>
      <c r="N11" s="39"/>
      <c r="O11" s="39"/>
      <c r="P11" s="40"/>
      <c r="Q11" s="41"/>
      <c r="S11" s="43"/>
      <c r="T11" s="43"/>
      <c r="U11" s="43"/>
      <c r="V11" s="44"/>
      <c r="W11" s="43"/>
      <c r="X11" s="43"/>
      <c r="Y11" s="43"/>
      <c r="Z11" s="43"/>
    </row>
    <row r="12" spans="1:26" s="42" customFormat="1" ht="30" customHeight="1">
      <c r="A12" s="45">
        <f t="shared" si="0"/>
        <v>8</v>
      </c>
      <c r="B12" s="55"/>
      <c r="C12" s="48"/>
      <c r="D12" s="48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0"/>
        <v>9</v>
      </c>
      <c r="B13" s="55"/>
      <c r="C13" s="48"/>
      <c r="D13" s="48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0"/>
        <v>10</v>
      </c>
      <c r="B14" s="55"/>
      <c r="C14" s="48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0"/>
        <v>11</v>
      </c>
      <c r="B15" s="55"/>
      <c r="C15" s="48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0"/>
        <v>12</v>
      </c>
      <c r="B16" s="55"/>
      <c r="C16" s="48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0"/>
        <v>13</v>
      </c>
      <c r="B17" s="55"/>
      <c r="C17" s="48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0"/>
        <v>14</v>
      </c>
      <c r="B18" s="55"/>
      <c r="C18" s="48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0"/>
        <v>15</v>
      </c>
      <c r="B19" s="55"/>
      <c r="C19" s="48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0"/>
        <v>16</v>
      </c>
      <c r="B20" s="55"/>
      <c r="C20" s="48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0"/>
        <v>17</v>
      </c>
      <c r="B21" s="55"/>
      <c r="C21" s="48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0"/>
        <v>18</v>
      </c>
      <c r="B22" s="55"/>
      <c r="C22" s="48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0"/>
        <v>19</v>
      </c>
      <c r="B23" s="55"/>
      <c r="C23" s="48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0"/>
        <v>20</v>
      </c>
      <c r="B24" s="55"/>
      <c r="C24" s="48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0"/>
        <v>21</v>
      </c>
      <c r="B25" s="55"/>
      <c r="C25" s="48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0"/>
        <v>22</v>
      </c>
      <c r="B26" s="55"/>
      <c r="C26" s="48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0"/>
        <v>23</v>
      </c>
      <c r="B27" s="55"/>
      <c r="C27" s="48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0"/>
        <v>24</v>
      </c>
      <c r="B28" s="55"/>
      <c r="C28" s="48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0"/>
        <v>25</v>
      </c>
      <c r="B29" s="55"/>
      <c r="C29" s="48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0"/>
        <v>26</v>
      </c>
      <c r="B30" s="55"/>
      <c r="C30" s="48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0"/>
        <v>27</v>
      </c>
      <c r="B31" s="55"/>
      <c r="C31" s="48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0"/>
        <v>28</v>
      </c>
      <c r="B32" s="55"/>
      <c r="C32" s="48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0"/>
        <v>29</v>
      </c>
      <c r="B33" s="55"/>
      <c r="C33" s="48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0"/>
        <v>30</v>
      </c>
      <c r="B34" s="55"/>
      <c r="C34" s="48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0"/>
        <v>31</v>
      </c>
      <c r="B35" s="55"/>
      <c r="C35" s="48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0"/>
        <v>32</v>
      </c>
      <c r="B36" s="55"/>
      <c r="C36" s="48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0"/>
        <v>33</v>
      </c>
      <c r="B37" s="55"/>
      <c r="C37" s="48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0"/>
        <v>34</v>
      </c>
      <c r="B38" s="55"/>
      <c r="C38" s="48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0"/>
        <v>35</v>
      </c>
      <c r="B39" s="55"/>
      <c r="C39" s="48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0"/>
        <v>36</v>
      </c>
      <c r="B40" s="55"/>
      <c r="C40" s="48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0"/>
        <v>37</v>
      </c>
      <c r="B41" s="55"/>
      <c r="C41" s="48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0"/>
        <v>38</v>
      </c>
      <c r="B42" s="55"/>
      <c r="C42" s="48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0"/>
        <v>39</v>
      </c>
      <c r="B43" s="55"/>
      <c r="C43" s="48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0"/>
        <v>40</v>
      </c>
      <c r="B44" s="55"/>
      <c r="C44" s="48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0"/>
        <v>41</v>
      </c>
      <c r="B45" s="55"/>
      <c r="C45" s="48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0"/>
        <v>42</v>
      </c>
      <c r="B46" s="55"/>
      <c r="C46" s="48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0"/>
        <v>43</v>
      </c>
      <c r="B47" s="55"/>
      <c r="C47" s="48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0"/>
        <v>44</v>
      </c>
      <c r="B48" s="55"/>
      <c r="C48" s="48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0"/>
        <v>45</v>
      </c>
      <c r="B49" s="55"/>
      <c r="C49" s="48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0"/>
        <v>46</v>
      </c>
      <c r="B50" s="55"/>
      <c r="C50" s="48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0"/>
        <v>47</v>
      </c>
      <c r="B51" s="55"/>
      <c r="C51" s="48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0"/>
        <v>48</v>
      </c>
      <c r="B52" s="55"/>
      <c r="C52" s="48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0"/>
        <v>49</v>
      </c>
      <c r="B53" s="55"/>
      <c r="C53" s="48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0"/>
        <v>50</v>
      </c>
      <c r="B54" s="55"/>
      <c r="C54" s="48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0"/>
        <v>51</v>
      </c>
      <c r="B55" s="55"/>
      <c r="C55" s="48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55"/>
      <c r="C56" s="48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55"/>
      <c r="C57" s="48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55"/>
      <c r="C58" s="48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55"/>
      <c r="C59" s="48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55"/>
      <c r="C60" s="48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55"/>
      <c r="C61" s="48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55"/>
      <c r="C62" s="48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55"/>
      <c r="C63" s="48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55"/>
      <c r="C64" s="48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55"/>
      <c r="C65" s="48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55"/>
      <c r="C66" s="48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55"/>
      <c r="C67" s="48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55"/>
      <c r="C68" s="48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55"/>
      <c r="C69" s="48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0"/>
        <v>66</v>
      </c>
      <c r="B70" s="55"/>
      <c r="C70" s="48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1" ref="A71:A100">A70+1</f>
        <v>67</v>
      </c>
      <c r="B71" s="55"/>
      <c r="C71" s="48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1"/>
        <v>68</v>
      </c>
      <c r="B72" s="55"/>
      <c r="C72" s="48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1"/>
        <v>69</v>
      </c>
      <c r="B73" s="55"/>
      <c r="C73" s="48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1"/>
        <v>70</v>
      </c>
      <c r="B74" s="55"/>
      <c r="C74" s="48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1"/>
        <v>71</v>
      </c>
      <c r="B75" s="55"/>
      <c r="C75" s="48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1"/>
        <v>72</v>
      </c>
      <c r="B76" s="55"/>
      <c r="C76" s="48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1"/>
        <v>73</v>
      </c>
      <c r="B77" s="55"/>
      <c r="C77" s="48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1"/>
        <v>74</v>
      </c>
      <c r="B78" s="55"/>
      <c r="C78" s="48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1"/>
        <v>75</v>
      </c>
      <c r="B79" s="55"/>
      <c r="C79" s="48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1"/>
        <v>76</v>
      </c>
      <c r="B80" s="55"/>
      <c r="C80" s="48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1"/>
        <v>77</v>
      </c>
      <c r="B81" s="55"/>
      <c r="C81" s="48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1"/>
        <v>78</v>
      </c>
      <c r="B82" s="55"/>
      <c r="C82" s="48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1"/>
        <v>79</v>
      </c>
      <c r="B83" s="55"/>
      <c r="C83" s="48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1"/>
        <v>80</v>
      </c>
      <c r="B84" s="55"/>
      <c r="C84" s="48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1"/>
        <v>81</v>
      </c>
      <c r="B85" s="55"/>
      <c r="C85" s="48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1"/>
        <v>82</v>
      </c>
      <c r="B86" s="55"/>
      <c r="C86" s="48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1"/>
        <v>83</v>
      </c>
      <c r="B87" s="55"/>
      <c r="C87" s="48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1"/>
        <v>84</v>
      </c>
      <c r="B88" s="55"/>
      <c r="C88" s="48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1"/>
        <v>85</v>
      </c>
      <c r="B89" s="55"/>
      <c r="C89" s="48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1"/>
        <v>86</v>
      </c>
      <c r="B90" s="55"/>
      <c r="C90" s="48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1"/>
        <v>87</v>
      </c>
      <c r="B91" s="55"/>
      <c r="C91" s="48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1"/>
        <v>88</v>
      </c>
      <c r="B92" s="55"/>
      <c r="C92" s="48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1"/>
        <v>89</v>
      </c>
      <c r="B93" s="55"/>
      <c r="C93" s="48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1"/>
        <v>90</v>
      </c>
      <c r="B94" s="55"/>
      <c r="C94" s="48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1"/>
        <v>91</v>
      </c>
      <c r="B95" s="55"/>
      <c r="C95" s="48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1"/>
        <v>92</v>
      </c>
      <c r="B96" s="55"/>
      <c r="C96" s="48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1"/>
        <v>93</v>
      </c>
      <c r="B97" s="55"/>
      <c r="C97" s="48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1"/>
        <v>94</v>
      </c>
      <c r="B98" s="55"/>
      <c r="C98" s="48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1"/>
        <v>95</v>
      </c>
      <c r="B99" s="55"/>
      <c r="C99" s="48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1"/>
        <v>96</v>
      </c>
      <c r="B100" s="55"/>
      <c r="C100" s="48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7"/>
  <colBreaks count="1" manualBreakCount="1"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3.421875" style="1" customWidth="1"/>
    <col min="2" max="2" width="21.00390625" style="2" customWidth="1"/>
    <col min="3" max="3" width="22.8515625" style="2" customWidth="1"/>
    <col min="4" max="4" width="32.8515625" style="0" customWidth="1"/>
    <col min="5" max="5" width="6.00390625" style="0" customWidth="1"/>
    <col min="6" max="6" width="6.28125" style="0" customWidth="1"/>
    <col min="7" max="7" width="7.140625" style="0" customWidth="1"/>
    <col min="8" max="8" width="11.421875" style="0" customWidth="1"/>
    <col min="9" max="9" width="6.421875" style="0" customWidth="1"/>
    <col min="10" max="10" width="6.140625" style="0" customWidth="1"/>
    <col min="11" max="11" width="7.00390625" style="0" customWidth="1"/>
    <col min="12" max="12" width="11.7109375" style="0" customWidth="1"/>
    <col min="13" max="13" width="5.421875" style="0" customWidth="1"/>
    <col min="14" max="15" width="6.421875" style="0" customWidth="1"/>
    <col min="16" max="16" width="11.421875" style="0" customWidth="1"/>
    <col min="17" max="17" width="16.710937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573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</v>
      </c>
      <c r="F3" s="9"/>
      <c r="G3" s="9"/>
      <c r="H3" s="9"/>
      <c r="I3" s="10" t="s">
        <v>518</v>
      </c>
      <c r="J3" s="10"/>
      <c r="K3" s="10"/>
      <c r="L3" s="10"/>
      <c r="M3" s="11" t="s">
        <v>458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27">
        <f>1</f>
        <v>1</v>
      </c>
      <c r="B5" s="28" t="s">
        <v>574</v>
      </c>
      <c r="C5" s="29" t="s">
        <v>575</v>
      </c>
      <c r="D5" s="30" t="s">
        <v>576</v>
      </c>
      <c r="E5" s="31">
        <v>13</v>
      </c>
      <c r="F5" s="32">
        <v>6</v>
      </c>
      <c r="G5" s="32">
        <v>654</v>
      </c>
      <c r="H5" s="33">
        <f>G5/800</f>
        <v>0.8175</v>
      </c>
      <c r="I5" s="34">
        <v>13</v>
      </c>
      <c r="J5" s="35">
        <v>8</v>
      </c>
      <c r="K5" s="35">
        <v>520</v>
      </c>
      <c r="L5" s="36">
        <f>K5/600</f>
        <v>0.8666666666666667</v>
      </c>
      <c r="M5" s="37">
        <v>4</v>
      </c>
      <c r="N5" s="38">
        <v>8</v>
      </c>
      <c r="O5" s="39">
        <v>464</v>
      </c>
      <c r="P5" s="40">
        <f>O5/600</f>
        <v>0.7733333333333333</v>
      </c>
      <c r="Q5" s="41">
        <f>Z5</f>
        <v>0.8420833333333333</v>
      </c>
      <c r="S5" s="43">
        <f>H5</f>
        <v>0.8175</v>
      </c>
      <c r="T5" s="43">
        <f>L5</f>
        <v>0.8666666666666667</v>
      </c>
      <c r="U5" s="43">
        <f>P5</f>
        <v>0.7733333333333333</v>
      </c>
      <c r="V5" s="44"/>
      <c r="W5" s="43">
        <f>LARGE(S5:U5,1)</f>
        <v>0.8666666666666667</v>
      </c>
      <c r="X5" s="43">
        <f>LARGE(S5:U5,2)</f>
        <v>0.8175</v>
      </c>
      <c r="Y5" s="43">
        <f>SUM(W5:X5)</f>
        <v>1.6841666666666666</v>
      </c>
      <c r="Z5" s="43">
        <f>Y5/2</f>
        <v>0.8420833333333333</v>
      </c>
    </row>
    <row r="6" spans="1:26" s="42" customFormat="1" ht="30" customHeight="1">
      <c r="A6" s="27">
        <f aca="true" t="shared" si="0" ref="A6:A37">A5+1</f>
        <v>2</v>
      </c>
      <c r="B6" s="28" t="s">
        <v>577</v>
      </c>
      <c r="C6" s="29" t="s">
        <v>68</v>
      </c>
      <c r="D6" s="30" t="s">
        <v>578</v>
      </c>
      <c r="E6" s="31">
        <v>8</v>
      </c>
      <c r="F6" s="32">
        <v>17</v>
      </c>
      <c r="G6" s="32">
        <v>652</v>
      </c>
      <c r="H6" s="33">
        <f>G6/800</f>
        <v>0.815</v>
      </c>
      <c r="I6" s="34">
        <v>4</v>
      </c>
      <c r="J6" s="35">
        <v>7</v>
      </c>
      <c r="K6" s="35">
        <v>492</v>
      </c>
      <c r="L6" s="36">
        <f>K6/600</f>
        <v>0.82</v>
      </c>
      <c r="M6" s="37">
        <v>2</v>
      </c>
      <c r="N6" s="49">
        <v>11</v>
      </c>
      <c r="O6" s="39">
        <v>442</v>
      </c>
      <c r="P6" s="40">
        <f>O6/600</f>
        <v>0.7366666666666667</v>
      </c>
      <c r="Q6" s="41">
        <f>Z6</f>
        <v>0.8174999999999999</v>
      </c>
      <c r="S6" s="43">
        <f>H6</f>
        <v>0.815</v>
      </c>
      <c r="T6" s="43">
        <f>L6</f>
        <v>0.82</v>
      </c>
      <c r="U6" s="43">
        <f>P6</f>
        <v>0.7366666666666667</v>
      </c>
      <c r="V6" s="44"/>
      <c r="W6" s="43">
        <f>LARGE(S6:U6,1)</f>
        <v>0.82</v>
      </c>
      <c r="X6" s="43">
        <f>LARGE(S6:U6,2)</f>
        <v>0.815</v>
      </c>
      <c r="Y6" s="43">
        <f>SUM(W6:X6)</f>
        <v>1.6349999999999998</v>
      </c>
      <c r="Z6" s="43">
        <f>Y6/2</f>
        <v>0.8174999999999999</v>
      </c>
    </row>
    <row r="7" spans="1:26" s="42" customFormat="1" ht="30" customHeight="1">
      <c r="A7" s="27">
        <f t="shared" si="0"/>
        <v>3</v>
      </c>
      <c r="B7" s="28" t="s">
        <v>579</v>
      </c>
      <c r="C7" s="29" t="s">
        <v>580</v>
      </c>
      <c r="D7" s="30" t="s">
        <v>39</v>
      </c>
      <c r="E7" s="31">
        <v>2</v>
      </c>
      <c r="F7" s="32">
        <v>9</v>
      </c>
      <c r="G7" s="32">
        <v>592</v>
      </c>
      <c r="H7" s="33">
        <f>G7/800</f>
        <v>0.74</v>
      </c>
      <c r="I7" s="34">
        <v>5</v>
      </c>
      <c r="J7" s="35">
        <v>6</v>
      </c>
      <c r="K7" s="35">
        <v>494</v>
      </c>
      <c r="L7" s="36">
        <f>K7/600</f>
        <v>0.8233333333333334</v>
      </c>
      <c r="M7" s="37">
        <v>2</v>
      </c>
      <c r="N7" s="39">
        <v>8</v>
      </c>
      <c r="O7" s="39">
        <v>478</v>
      </c>
      <c r="P7" s="40">
        <f>O7/600</f>
        <v>0.7966666666666666</v>
      </c>
      <c r="Q7" s="41">
        <f>Z7</f>
        <v>0.81</v>
      </c>
      <c r="S7" s="43">
        <f>H7</f>
        <v>0.74</v>
      </c>
      <c r="T7" s="43">
        <f>L7</f>
        <v>0.8233333333333334</v>
      </c>
      <c r="U7" s="43">
        <f>P7</f>
        <v>0.7966666666666666</v>
      </c>
      <c r="V7" s="44"/>
      <c r="W7" s="43">
        <f>LARGE(S7:U7,1)</f>
        <v>0.8233333333333334</v>
      </c>
      <c r="X7" s="43">
        <f>LARGE(S7:U7,2)</f>
        <v>0.7966666666666666</v>
      </c>
      <c r="Y7" s="43">
        <f>SUM(W7:X7)</f>
        <v>1.62</v>
      </c>
      <c r="Z7" s="43">
        <f>Y7/2</f>
        <v>0.81</v>
      </c>
    </row>
    <row r="8" spans="1:26" s="42" customFormat="1" ht="30" customHeight="1">
      <c r="A8" s="45">
        <f t="shared" si="0"/>
        <v>4</v>
      </c>
      <c r="B8" s="46" t="s">
        <v>581</v>
      </c>
      <c r="C8" s="47" t="s">
        <v>582</v>
      </c>
      <c r="D8" s="48" t="s">
        <v>26</v>
      </c>
      <c r="E8" s="31">
        <v>3</v>
      </c>
      <c r="F8" s="32">
        <v>5</v>
      </c>
      <c r="G8" s="32">
        <v>572</v>
      </c>
      <c r="H8" s="33">
        <f>G8/800</f>
        <v>0.715</v>
      </c>
      <c r="I8" s="34">
        <v>5</v>
      </c>
      <c r="J8" s="35">
        <v>7</v>
      </c>
      <c r="K8" s="35">
        <v>486</v>
      </c>
      <c r="L8" s="36">
        <f>K8/600</f>
        <v>0.81</v>
      </c>
      <c r="M8" s="37">
        <v>7</v>
      </c>
      <c r="N8" s="39">
        <v>6</v>
      </c>
      <c r="O8" s="39">
        <v>470</v>
      </c>
      <c r="P8" s="40">
        <f>O8/600</f>
        <v>0.7833333333333333</v>
      </c>
      <c r="Q8" s="41">
        <f>Z8</f>
        <v>0.7966666666666666</v>
      </c>
      <c r="S8" s="43">
        <f>H8</f>
        <v>0.715</v>
      </c>
      <c r="T8" s="43">
        <f>L8</f>
        <v>0.81</v>
      </c>
      <c r="U8" s="43">
        <f>P8</f>
        <v>0.7833333333333333</v>
      </c>
      <c r="V8" s="44"/>
      <c r="W8" s="43">
        <f>LARGE(S8:U8,1)</f>
        <v>0.81</v>
      </c>
      <c r="X8" s="43">
        <f>LARGE(S8:U8,2)</f>
        <v>0.7833333333333333</v>
      </c>
      <c r="Y8" s="43">
        <f>SUM(W8:X8)</f>
        <v>1.5933333333333333</v>
      </c>
      <c r="Z8" s="43">
        <f>Y8/2</f>
        <v>0.7966666666666666</v>
      </c>
    </row>
    <row r="9" spans="1:26" s="42" customFormat="1" ht="30" customHeight="1">
      <c r="A9" s="45">
        <f t="shared" si="0"/>
        <v>5</v>
      </c>
      <c r="B9" s="46" t="s">
        <v>583</v>
      </c>
      <c r="C9" s="47" t="s">
        <v>43</v>
      </c>
      <c r="D9" s="48" t="s">
        <v>578</v>
      </c>
      <c r="E9" s="31">
        <v>2</v>
      </c>
      <c r="F9" s="32">
        <v>9</v>
      </c>
      <c r="G9" s="32">
        <v>566</v>
      </c>
      <c r="H9" s="33">
        <f>G9/800</f>
        <v>0.7075</v>
      </c>
      <c r="I9" s="34">
        <v>5</v>
      </c>
      <c r="J9" s="35">
        <v>5</v>
      </c>
      <c r="K9" s="35">
        <v>438</v>
      </c>
      <c r="L9" s="36">
        <f>K9/600</f>
        <v>0.73</v>
      </c>
      <c r="M9" s="37"/>
      <c r="N9" s="39"/>
      <c r="O9" s="39"/>
      <c r="P9" s="40">
        <f>O9/600</f>
        <v>0</v>
      </c>
      <c r="Q9" s="41">
        <f>Z9</f>
        <v>0.71875</v>
      </c>
      <c r="S9" s="43">
        <f>H9</f>
        <v>0.7075</v>
      </c>
      <c r="T9" s="43">
        <f>L9</f>
        <v>0.73</v>
      </c>
      <c r="U9" s="43">
        <f>P9</f>
        <v>0</v>
      </c>
      <c r="V9" s="44"/>
      <c r="W9" s="43">
        <f>LARGE(S9:U9,1)</f>
        <v>0.73</v>
      </c>
      <c r="X9" s="43">
        <f>LARGE(S9:U9,2)</f>
        <v>0.7075</v>
      </c>
      <c r="Y9" s="43">
        <f>SUM(W9:X9)</f>
        <v>1.4375</v>
      </c>
      <c r="Z9" s="43">
        <f>Y9/2</f>
        <v>0.71875</v>
      </c>
    </row>
    <row r="10" spans="1:26" s="42" customFormat="1" ht="30" customHeight="1">
      <c r="A10" s="45">
        <f t="shared" si="0"/>
        <v>6</v>
      </c>
      <c r="B10" s="46" t="s">
        <v>584</v>
      </c>
      <c r="C10" s="47" t="s">
        <v>482</v>
      </c>
      <c r="D10" s="48" t="s">
        <v>576</v>
      </c>
      <c r="E10" s="31">
        <v>2</v>
      </c>
      <c r="F10" s="32">
        <v>11</v>
      </c>
      <c r="G10" s="32">
        <v>552</v>
      </c>
      <c r="H10" s="33">
        <f>G10/800</f>
        <v>0.69</v>
      </c>
      <c r="I10" s="34">
        <v>4</v>
      </c>
      <c r="J10" s="35">
        <v>4</v>
      </c>
      <c r="K10" s="35">
        <v>444</v>
      </c>
      <c r="L10" s="36">
        <f>K10/600</f>
        <v>0.74</v>
      </c>
      <c r="M10" s="37">
        <v>3</v>
      </c>
      <c r="N10" s="39">
        <v>4</v>
      </c>
      <c r="O10" s="39">
        <v>412</v>
      </c>
      <c r="P10" s="40">
        <f>O10/600</f>
        <v>0.6866666666666666</v>
      </c>
      <c r="Q10" s="41">
        <f>Z10</f>
        <v>0.715</v>
      </c>
      <c r="S10" s="43">
        <f>H10</f>
        <v>0.69</v>
      </c>
      <c r="T10" s="43">
        <f>L10</f>
        <v>0.74</v>
      </c>
      <c r="U10" s="43">
        <f>P10</f>
        <v>0.6866666666666666</v>
      </c>
      <c r="V10" s="44"/>
      <c r="W10" s="43">
        <f>LARGE(S10:U10,1)</f>
        <v>0.74</v>
      </c>
      <c r="X10" s="43">
        <f>LARGE(S10:U10,2)</f>
        <v>0.69</v>
      </c>
      <c r="Y10" s="43">
        <f>SUM(W10:X10)</f>
        <v>1.43</v>
      </c>
      <c r="Z10" s="43">
        <f>Y10/2</f>
        <v>0.715</v>
      </c>
    </row>
    <row r="11" spans="1:26" s="42" customFormat="1" ht="30" customHeight="1">
      <c r="A11" s="45">
        <f t="shared" si="0"/>
        <v>7</v>
      </c>
      <c r="B11" s="46" t="s">
        <v>585</v>
      </c>
      <c r="C11" s="47" t="s">
        <v>219</v>
      </c>
      <c r="D11" s="48" t="s">
        <v>132</v>
      </c>
      <c r="E11" s="31">
        <v>6</v>
      </c>
      <c r="F11" s="32">
        <v>21</v>
      </c>
      <c r="G11" s="32">
        <v>696</v>
      </c>
      <c r="H11" s="33">
        <f>G11/800</f>
        <v>0.87</v>
      </c>
      <c r="I11" s="34"/>
      <c r="J11" s="35"/>
      <c r="K11" s="35"/>
      <c r="L11" s="36">
        <f>K11/600</f>
        <v>0</v>
      </c>
      <c r="M11" s="37"/>
      <c r="N11" s="39"/>
      <c r="O11" s="39"/>
      <c r="P11" s="40">
        <f>O11/600</f>
        <v>0</v>
      </c>
      <c r="Q11" s="41">
        <f>Z11</f>
        <v>0.435</v>
      </c>
      <c r="S11" s="43">
        <f>H11</f>
        <v>0.87</v>
      </c>
      <c r="T11" s="43">
        <f>L11</f>
        <v>0</v>
      </c>
      <c r="U11" s="43">
        <f>P11</f>
        <v>0</v>
      </c>
      <c r="V11" s="44"/>
      <c r="W11" s="43">
        <f>LARGE(S11:U11,1)</f>
        <v>0.87</v>
      </c>
      <c r="X11" s="43">
        <f>LARGE(S11:U11,2)</f>
        <v>0</v>
      </c>
      <c r="Y11" s="43">
        <f>SUM(W11:X11)</f>
        <v>0.87</v>
      </c>
      <c r="Z11" s="43">
        <f>Y11/2</f>
        <v>0.435</v>
      </c>
    </row>
    <row r="12" spans="1:26" s="42" customFormat="1" ht="30" customHeight="1">
      <c r="A12" s="45">
        <f t="shared" si="0"/>
        <v>8</v>
      </c>
      <c r="B12" s="46" t="s">
        <v>586</v>
      </c>
      <c r="C12" s="47" t="s">
        <v>339</v>
      </c>
      <c r="D12" s="48" t="s">
        <v>80</v>
      </c>
      <c r="E12" s="31">
        <v>4</v>
      </c>
      <c r="F12" s="32">
        <v>14</v>
      </c>
      <c r="G12" s="32">
        <v>606</v>
      </c>
      <c r="H12" s="33">
        <f>G12/800</f>
        <v>0.7575</v>
      </c>
      <c r="I12" s="34"/>
      <c r="J12" s="35"/>
      <c r="K12" s="35"/>
      <c r="L12" s="36">
        <f>K12/600</f>
        <v>0</v>
      </c>
      <c r="M12" s="37"/>
      <c r="N12" s="39"/>
      <c r="O12" s="39"/>
      <c r="P12" s="40">
        <f>O12/600</f>
        <v>0</v>
      </c>
      <c r="Q12" s="41">
        <f>Z12</f>
        <v>0.37875</v>
      </c>
      <c r="S12" s="43">
        <f>H12</f>
        <v>0.7575</v>
      </c>
      <c r="T12" s="43">
        <f>L12</f>
        <v>0</v>
      </c>
      <c r="U12" s="43">
        <f>P12</f>
        <v>0</v>
      </c>
      <c r="V12" s="44"/>
      <c r="W12" s="43">
        <f>LARGE(S12:U12,1)</f>
        <v>0.7575</v>
      </c>
      <c r="X12" s="43">
        <f>LARGE(S12:U12,2)</f>
        <v>0</v>
      </c>
      <c r="Y12" s="43">
        <f>SUM(W12:X12)</f>
        <v>0.7575</v>
      </c>
      <c r="Z12" s="43">
        <f>Y12/2</f>
        <v>0.37875</v>
      </c>
    </row>
    <row r="13" spans="1:26" s="42" customFormat="1" ht="30" customHeight="1">
      <c r="A13" s="45">
        <f t="shared" si="0"/>
        <v>9</v>
      </c>
      <c r="B13" s="46" t="s">
        <v>587</v>
      </c>
      <c r="C13" s="47" t="s">
        <v>492</v>
      </c>
      <c r="D13" s="48" t="s">
        <v>588</v>
      </c>
      <c r="E13" s="31"/>
      <c r="F13" s="32"/>
      <c r="G13" s="32"/>
      <c r="H13" s="33">
        <f>G13/800</f>
        <v>0</v>
      </c>
      <c r="I13" s="34"/>
      <c r="J13" s="35"/>
      <c r="K13" s="35"/>
      <c r="L13" s="36">
        <f>K13/600</f>
        <v>0</v>
      </c>
      <c r="M13" s="37">
        <v>3</v>
      </c>
      <c r="N13" s="39">
        <v>7</v>
      </c>
      <c r="O13" s="39">
        <v>416</v>
      </c>
      <c r="P13" s="40">
        <f>O13/600</f>
        <v>0.6933333333333334</v>
      </c>
      <c r="Q13" s="41">
        <f>Z13</f>
        <v>0.3466666666666667</v>
      </c>
      <c r="S13" s="43">
        <f>H13</f>
        <v>0</v>
      </c>
      <c r="T13" s="43">
        <f>L13</f>
        <v>0</v>
      </c>
      <c r="U13" s="43">
        <f>P13</f>
        <v>0.6933333333333334</v>
      </c>
      <c r="V13" s="44"/>
      <c r="W13" s="43">
        <f>LARGE(S13:U13,1)</f>
        <v>0.6933333333333334</v>
      </c>
      <c r="X13" s="43">
        <f>LARGE(S13:U13,2)</f>
        <v>0</v>
      </c>
      <c r="Y13" s="43">
        <f>SUM(W13:X13)</f>
        <v>0.6933333333333334</v>
      </c>
      <c r="Z13" s="43">
        <f>Y13/2</f>
        <v>0.3466666666666667</v>
      </c>
    </row>
    <row r="14" spans="1:26" s="42" customFormat="1" ht="30" customHeight="1">
      <c r="A14" s="45">
        <f t="shared" si="0"/>
        <v>10</v>
      </c>
      <c r="B14" s="46" t="s">
        <v>589</v>
      </c>
      <c r="C14" s="47" t="s">
        <v>186</v>
      </c>
      <c r="D14" s="48" t="s">
        <v>421</v>
      </c>
      <c r="E14" s="31">
        <v>4</v>
      </c>
      <c r="F14" s="32">
        <v>3</v>
      </c>
      <c r="G14" s="32">
        <v>514</v>
      </c>
      <c r="H14" s="33">
        <f>G14/800</f>
        <v>0.6425</v>
      </c>
      <c r="I14" s="34"/>
      <c r="J14" s="35"/>
      <c r="K14" s="35"/>
      <c r="L14" s="36">
        <f>K14/600</f>
        <v>0</v>
      </c>
      <c r="M14" s="37"/>
      <c r="N14" s="39"/>
      <c r="O14" s="39"/>
      <c r="P14" s="40">
        <f>O14/600</f>
        <v>0</v>
      </c>
      <c r="Q14" s="41">
        <f>Z14</f>
        <v>0.32125</v>
      </c>
      <c r="S14" s="43">
        <f>H14</f>
        <v>0.6425</v>
      </c>
      <c r="T14" s="43">
        <f>L14</f>
        <v>0</v>
      </c>
      <c r="U14" s="43">
        <f>P14</f>
        <v>0</v>
      </c>
      <c r="V14" s="44"/>
      <c r="W14" s="43">
        <f>LARGE(S14:U14,1)</f>
        <v>0.6425</v>
      </c>
      <c r="X14" s="43">
        <f>LARGE(S14:U14,2)</f>
        <v>0</v>
      </c>
      <c r="Y14" s="43">
        <f>SUM(W14:X14)</f>
        <v>0.6425</v>
      </c>
      <c r="Z14" s="43">
        <f>Y14/2</f>
        <v>0.32125</v>
      </c>
    </row>
    <row r="15" spans="1:26" s="42" customFormat="1" ht="30" customHeight="1">
      <c r="A15" s="45">
        <f t="shared" si="0"/>
        <v>11</v>
      </c>
      <c r="B15" s="46" t="s">
        <v>590</v>
      </c>
      <c r="C15" s="47" t="s">
        <v>591</v>
      </c>
      <c r="D15" s="48"/>
      <c r="E15" s="31"/>
      <c r="F15" s="32"/>
      <c r="G15" s="32"/>
      <c r="H15" s="33">
        <f>G15/800</f>
        <v>0</v>
      </c>
      <c r="I15" s="34"/>
      <c r="J15" s="35"/>
      <c r="K15" s="35"/>
      <c r="L15" s="36">
        <f>K15/600</f>
        <v>0</v>
      </c>
      <c r="M15" s="37">
        <v>1</v>
      </c>
      <c r="N15" s="39">
        <v>2</v>
      </c>
      <c r="O15" s="39">
        <v>372</v>
      </c>
      <c r="P15" s="40">
        <f>O15/600</f>
        <v>0.62</v>
      </c>
      <c r="Q15" s="41">
        <f>Z15</f>
        <v>0.31</v>
      </c>
      <c r="S15" s="43">
        <f>H15</f>
        <v>0</v>
      </c>
      <c r="T15" s="43">
        <f>L15</f>
        <v>0</v>
      </c>
      <c r="U15" s="43">
        <f>P15</f>
        <v>0.62</v>
      </c>
      <c r="V15" s="44"/>
      <c r="W15" s="43">
        <f>LARGE(S15:U15,1)</f>
        <v>0.62</v>
      </c>
      <c r="X15" s="43">
        <f>LARGE(S15:U15,2)</f>
        <v>0</v>
      </c>
      <c r="Y15" s="43">
        <f>SUM(W15:X15)</f>
        <v>0.62</v>
      </c>
      <c r="Z15" s="43">
        <f>Y15/2</f>
        <v>0.31</v>
      </c>
    </row>
    <row r="16" spans="1:26" s="42" customFormat="1" ht="30" customHeight="1">
      <c r="A16" s="45">
        <f t="shared" si="0"/>
        <v>12</v>
      </c>
      <c r="B16" s="46" t="s">
        <v>592</v>
      </c>
      <c r="C16" s="47" t="s">
        <v>312</v>
      </c>
      <c r="D16" s="48" t="s">
        <v>376</v>
      </c>
      <c r="E16" s="31">
        <v>3</v>
      </c>
      <c r="F16" s="32">
        <v>7</v>
      </c>
      <c r="G16" s="32">
        <v>480</v>
      </c>
      <c r="H16" s="33">
        <f>G16/800</f>
        <v>0.6</v>
      </c>
      <c r="I16" s="34"/>
      <c r="J16" s="35"/>
      <c r="K16" s="35"/>
      <c r="L16" s="36">
        <f>K16/600</f>
        <v>0</v>
      </c>
      <c r="M16" s="37"/>
      <c r="N16" s="39"/>
      <c r="O16" s="39"/>
      <c r="P16" s="40">
        <f>O16/600</f>
        <v>0</v>
      </c>
      <c r="Q16" s="41">
        <f>Z16</f>
        <v>0.3</v>
      </c>
      <c r="S16" s="43">
        <f>H16</f>
        <v>0.6</v>
      </c>
      <c r="T16" s="43">
        <f>L16</f>
        <v>0</v>
      </c>
      <c r="U16" s="43">
        <f>P16</f>
        <v>0</v>
      </c>
      <c r="V16" s="44"/>
      <c r="W16" s="43">
        <f>LARGE(S16:U16,1)</f>
        <v>0.6</v>
      </c>
      <c r="X16" s="43">
        <f>LARGE(S16:U16,2)</f>
        <v>0</v>
      </c>
      <c r="Y16" s="43">
        <f>SUM(W16:X16)</f>
        <v>0.6</v>
      </c>
      <c r="Z16" s="43">
        <f>Y16/2</f>
        <v>0.3</v>
      </c>
    </row>
    <row r="17" spans="1:26" s="42" customFormat="1" ht="30" customHeight="1">
      <c r="A17" s="45">
        <f t="shared" si="0"/>
        <v>13</v>
      </c>
      <c r="B17" s="46" t="s">
        <v>123</v>
      </c>
      <c r="C17" s="47" t="s">
        <v>344</v>
      </c>
      <c r="D17" s="48" t="s">
        <v>335</v>
      </c>
      <c r="E17" s="31">
        <v>1</v>
      </c>
      <c r="F17" s="32">
        <v>7</v>
      </c>
      <c r="G17" s="32">
        <v>454</v>
      </c>
      <c r="H17" s="33">
        <f>G17/800</f>
        <v>0.5675</v>
      </c>
      <c r="I17" s="34"/>
      <c r="J17" s="35"/>
      <c r="K17" s="35"/>
      <c r="L17" s="36">
        <f>K17/600</f>
        <v>0</v>
      </c>
      <c r="M17" s="37"/>
      <c r="N17" s="39"/>
      <c r="O17" s="39"/>
      <c r="P17" s="40">
        <f>O17/600</f>
        <v>0</v>
      </c>
      <c r="Q17" s="41">
        <f>Z17</f>
        <v>0.28375</v>
      </c>
      <c r="S17" s="43">
        <f aca="true" t="shared" si="1" ref="S17:S18">H17</f>
        <v>0.5675</v>
      </c>
      <c r="T17" s="43">
        <f aca="true" t="shared" si="2" ref="T17:T18">L17</f>
        <v>0</v>
      </c>
      <c r="U17" s="43">
        <f aca="true" t="shared" si="3" ref="U17:U18">P17</f>
        <v>0</v>
      </c>
      <c r="V17" s="44"/>
      <c r="W17" s="43">
        <f aca="true" t="shared" si="4" ref="W17:W18">LARGE(S17:U17,1)</f>
        <v>0.5675</v>
      </c>
      <c r="X17" s="43">
        <f aca="true" t="shared" si="5" ref="X17:X18">LARGE(S17:U17,2)</f>
        <v>0</v>
      </c>
      <c r="Y17" s="43">
        <f aca="true" t="shared" si="6" ref="Y17:Y18">SUM(W17:X17)</f>
        <v>0.5675</v>
      </c>
      <c r="Z17" s="43">
        <f aca="true" t="shared" si="7" ref="Z17:Z18">Y17/2</f>
        <v>0.28375</v>
      </c>
    </row>
    <row r="18" spans="1:26" s="42" customFormat="1" ht="30" customHeight="1">
      <c r="A18" s="45">
        <f t="shared" si="0"/>
        <v>14</v>
      </c>
      <c r="B18" s="46" t="s">
        <v>593</v>
      </c>
      <c r="C18" s="47" t="s">
        <v>594</v>
      </c>
      <c r="D18" s="48" t="s">
        <v>47</v>
      </c>
      <c r="E18" s="31">
        <v>0</v>
      </c>
      <c r="F18" s="32">
        <v>3</v>
      </c>
      <c r="G18" s="32">
        <v>396</v>
      </c>
      <c r="H18" s="33">
        <f>G18/800</f>
        <v>0.495</v>
      </c>
      <c r="I18" s="34"/>
      <c r="J18" s="35"/>
      <c r="K18" s="35"/>
      <c r="L18" s="36">
        <f>K18/600</f>
        <v>0</v>
      </c>
      <c r="M18" s="37"/>
      <c r="N18" s="39"/>
      <c r="O18" s="39"/>
      <c r="P18" s="40">
        <f>O18/600</f>
        <v>0</v>
      </c>
      <c r="Q18" s="41">
        <f>Z18</f>
        <v>0.2475</v>
      </c>
      <c r="S18" s="43">
        <f t="shared" si="1"/>
        <v>0.495</v>
      </c>
      <c r="T18" s="43">
        <f t="shared" si="2"/>
        <v>0</v>
      </c>
      <c r="U18" s="43">
        <f t="shared" si="3"/>
        <v>0</v>
      </c>
      <c r="V18" s="44"/>
      <c r="W18" s="43">
        <f t="shared" si="4"/>
        <v>0.495</v>
      </c>
      <c r="X18" s="43">
        <f t="shared" si="5"/>
        <v>0</v>
      </c>
      <c r="Y18" s="43">
        <f t="shared" si="6"/>
        <v>0.495</v>
      </c>
      <c r="Z18" s="43">
        <f t="shared" si="7"/>
        <v>0.2475</v>
      </c>
    </row>
    <row r="19" spans="1:26" s="42" customFormat="1" ht="30" customHeight="1">
      <c r="A19" s="45">
        <f t="shared" si="0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0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0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0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0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0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0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0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0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0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0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0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0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0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0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0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0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0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0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aca="true" t="shared" si="8" ref="A38:A69">A37+1</f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8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8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8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8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8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8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8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8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8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8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8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8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8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8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8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8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8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8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8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8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8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8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8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8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8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8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8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8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8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8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8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aca="true" t="shared" si="9" ref="A70:A100">A69+1</f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t="shared" si="9"/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9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9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9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9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9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9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9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9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9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9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9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9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9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9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9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9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9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9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9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9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9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9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9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9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9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9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9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9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9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.421875" style="1" customWidth="1"/>
    <col min="2" max="2" width="21.00390625" style="2" customWidth="1"/>
    <col min="3" max="3" width="22.8515625" style="2" customWidth="1"/>
    <col min="4" max="4" width="38.00390625" style="0" customWidth="1"/>
    <col min="5" max="5" width="6.00390625" style="0" customWidth="1"/>
    <col min="6" max="6" width="6.28125" style="0" customWidth="1"/>
    <col min="7" max="7" width="7.140625" style="0" customWidth="1"/>
    <col min="8" max="8" width="11.421875" style="0" customWidth="1"/>
    <col min="9" max="9" width="6.421875" style="0" customWidth="1"/>
    <col min="10" max="10" width="6.140625" style="0" customWidth="1"/>
    <col min="11" max="11" width="7.00390625" style="0" customWidth="1"/>
    <col min="12" max="12" width="11.7109375" style="0" customWidth="1"/>
    <col min="13" max="13" width="5.421875" style="0" customWidth="1"/>
    <col min="14" max="15" width="6.421875" style="0" customWidth="1"/>
    <col min="16" max="16" width="11.421875" style="0" customWidth="1"/>
    <col min="17" max="17" width="16.710937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595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1"/>
      <c r="C2" s="71"/>
      <c r="D2" s="7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51"/>
      <c r="E3" s="9" t="s">
        <v>254</v>
      </c>
      <c r="F3" s="9"/>
      <c r="G3" s="9"/>
      <c r="H3" s="9"/>
      <c r="I3" s="10" t="s">
        <v>518</v>
      </c>
      <c r="J3" s="10"/>
      <c r="K3" s="10"/>
      <c r="L3" s="10"/>
      <c r="M3" s="11" t="s">
        <v>458</v>
      </c>
      <c r="N3" s="11"/>
      <c r="O3" s="11"/>
      <c r="P3" s="11"/>
      <c r="Q3" s="12" t="s">
        <v>4</v>
      </c>
    </row>
    <row r="4" spans="1:26" s="13" customFormat="1" ht="48" customHeight="1">
      <c r="A4" s="73" t="s">
        <v>596</v>
      </c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74" t="s">
        <v>597</v>
      </c>
      <c r="J4" s="75" t="s">
        <v>598</v>
      </c>
      <c r="K4" s="75" t="s">
        <v>599</v>
      </c>
      <c r="L4" s="76" t="s">
        <v>600</v>
      </c>
      <c r="M4" s="77" t="s">
        <v>601</v>
      </c>
      <c r="N4" s="78" t="s">
        <v>602</v>
      </c>
      <c r="O4" s="78" t="s">
        <v>603</v>
      </c>
      <c r="P4" s="79" t="s">
        <v>604</v>
      </c>
      <c r="Q4" s="80" t="s">
        <v>605</v>
      </c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52">
        <f>1</f>
        <v>1</v>
      </c>
      <c r="B5" s="56" t="s">
        <v>195</v>
      </c>
      <c r="C5" s="57" t="s">
        <v>606</v>
      </c>
      <c r="D5" s="54" t="s">
        <v>197</v>
      </c>
      <c r="E5" s="31">
        <v>3</v>
      </c>
      <c r="F5" s="32">
        <v>13</v>
      </c>
      <c r="G5" s="32">
        <v>612</v>
      </c>
      <c r="H5" s="33">
        <f>G5/800</f>
        <v>0.765</v>
      </c>
      <c r="I5" s="34"/>
      <c r="J5" s="35"/>
      <c r="K5" s="35"/>
      <c r="L5" s="36">
        <f>K5/600</f>
        <v>0</v>
      </c>
      <c r="M5" s="37"/>
      <c r="N5" s="38"/>
      <c r="O5" s="39"/>
      <c r="P5" s="40">
        <f>O5/600</f>
        <v>0</v>
      </c>
      <c r="Q5" s="41">
        <f>Z5</f>
        <v>0.3825</v>
      </c>
      <c r="S5" s="43">
        <f>H5</f>
        <v>0.765</v>
      </c>
      <c r="T5" s="43">
        <f>L5</f>
        <v>0</v>
      </c>
      <c r="U5" s="43">
        <f>P5</f>
        <v>0</v>
      </c>
      <c r="V5" s="44"/>
      <c r="W5" s="43">
        <f>LARGE(S5:U5,1)</f>
        <v>0.765</v>
      </c>
      <c r="X5" s="43">
        <f>LARGE(S5:U5,2)</f>
        <v>0</v>
      </c>
      <c r="Y5" s="43">
        <f>SUM(W5:X5)</f>
        <v>0.765</v>
      </c>
      <c r="Z5" s="43">
        <f>Y5/2</f>
        <v>0.3825</v>
      </c>
    </row>
    <row r="6" spans="1:26" s="42" customFormat="1" ht="30" customHeight="1">
      <c r="A6" s="52">
        <f>A5+1</f>
        <v>2</v>
      </c>
      <c r="B6" s="56" t="s">
        <v>487</v>
      </c>
      <c r="C6" s="57" t="s">
        <v>252</v>
      </c>
      <c r="D6" s="54" t="s">
        <v>488</v>
      </c>
      <c r="E6" s="31">
        <v>4</v>
      </c>
      <c r="F6" s="32">
        <v>9</v>
      </c>
      <c r="G6" s="32">
        <v>594</v>
      </c>
      <c r="H6" s="33">
        <f>G6/800</f>
        <v>0.7425</v>
      </c>
      <c r="I6" s="34"/>
      <c r="J6" s="35"/>
      <c r="K6" s="35"/>
      <c r="L6" s="36">
        <f>K6/600</f>
        <v>0</v>
      </c>
      <c r="M6" s="37"/>
      <c r="N6" s="49"/>
      <c r="O6" s="39"/>
      <c r="P6" s="40">
        <f>O6/600</f>
        <v>0</v>
      </c>
      <c r="Q6" s="41">
        <f>Z6</f>
        <v>0.37125</v>
      </c>
      <c r="S6" s="43">
        <f>H6</f>
        <v>0.7425</v>
      </c>
      <c r="T6" s="43">
        <f>L6</f>
        <v>0</v>
      </c>
      <c r="U6" s="43">
        <f>P6</f>
        <v>0</v>
      </c>
      <c r="V6" s="44"/>
      <c r="W6" s="43">
        <f>LARGE(S6:U6,1)</f>
        <v>0.7425</v>
      </c>
      <c r="X6" s="43">
        <f>LARGE(S6:U6,2)</f>
        <v>0</v>
      </c>
      <c r="Y6" s="43">
        <f>SUM(W6:X6)</f>
        <v>0.7425</v>
      </c>
      <c r="Z6" s="43">
        <f>Y6/2</f>
        <v>0.37125</v>
      </c>
    </row>
    <row r="7" spans="1:26" s="42" customFormat="1" ht="30" customHeight="1">
      <c r="A7" s="52">
        <f aca="true" t="shared" si="0" ref="A7:A70">A6+1</f>
        <v>3</v>
      </c>
      <c r="B7" s="56" t="s">
        <v>607</v>
      </c>
      <c r="C7" s="57" t="s">
        <v>426</v>
      </c>
      <c r="D7" s="54" t="s">
        <v>47</v>
      </c>
      <c r="E7" s="31">
        <v>2</v>
      </c>
      <c r="F7" s="32">
        <v>9</v>
      </c>
      <c r="G7" s="32">
        <v>448</v>
      </c>
      <c r="H7" s="33">
        <f>G7/800</f>
        <v>0.56</v>
      </c>
      <c r="I7" s="34"/>
      <c r="J7" s="35"/>
      <c r="K7" s="35"/>
      <c r="L7" s="36">
        <f>K7/600</f>
        <v>0</v>
      </c>
      <c r="M7" s="37"/>
      <c r="N7" s="39"/>
      <c r="O7" s="39"/>
      <c r="P7" s="40">
        <f>O7/600</f>
        <v>0</v>
      </c>
      <c r="Q7" s="41">
        <f>Z7</f>
        <v>0.28</v>
      </c>
      <c r="S7" s="43">
        <f>H7</f>
        <v>0.56</v>
      </c>
      <c r="T7" s="43">
        <f>L7</f>
        <v>0</v>
      </c>
      <c r="U7" s="43">
        <f>P7</f>
        <v>0</v>
      </c>
      <c r="V7" s="44"/>
      <c r="W7" s="43">
        <f>LARGE(S7:U7,1)</f>
        <v>0.56</v>
      </c>
      <c r="X7" s="43">
        <f>LARGE(S7:U7,2)</f>
        <v>0</v>
      </c>
      <c r="Y7" s="43">
        <f>SUM(W7:X7)</f>
        <v>0.56</v>
      </c>
      <c r="Z7" s="43">
        <f>Y7/2</f>
        <v>0.28</v>
      </c>
    </row>
    <row r="8" spans="1:26" s="42" customFormat="1" ht="30" customHeight="1">
      <c r="A8" s="45">
        <f t="shared" si="0"/>
        <v>4</v>
      </c>
      <c r="B8" s="46" t="s">
        <v>331</v>
      </c>
      <c r="C8" s="47" t="s">
        <v>608</v>
      </c>
      <c r="D8" s="48" t="s">
        <v>421</v>
      </c>
      <c r="E8" s="31">
        <v>1</v>
      </c>
      <c r="F8" s="32">
        <v>4</v>
      </c>
      <c r="G8" s="32">
        <v>444</v>
      </c>
      <c r="H8" s="33">
        <f>G8/800</f>
        <v>0.555</v>
      </c>
      <c r="I8" s="34"/>
      <c r="J8" s="35"/>
      <c r="K8" s="35"/>
      <c r="L8" s="36">
        <f>K8/600</f>
        <v>0</v>
      </c>
      <c r="M8" s="37"/>
      <c r="N8" s="39"/>
      <c r="O8" s="39"/>
      <c r="P8" s="40">
        <f>O8/600</f>
        <v>0</v>
      </c>
      <c r="Q8" s="41">
        <f>Z8</f>
        <v>0.2775</v>
      </c>
      <c r="S8" s="43">
        <f>H8</f>
        <v>0.555</v>
      </c>
      <c r="T8" s="43">
        <f>L8</f>
        <v>0</v>
      </c>
      <c r="U8" s="43">
        <f>P8</f>
        <v>0</v>
      </c>
      <c r="V8" s="44"/>
      <c r="W8" s="43">
        <f>LARGE(S8:U8,1)</f>
        <v>0.555</v>
      </c>
      <c r="X8" s="43">
        <f>LARGE(S8:U8,2)</f>
        <v>0</v>
      </c>
      <c r="Y8" s="43">
        <f>SUM(W8:X8)</f>
        <v>0.555</v>
      </c>
      <c r="Z8" s="43">
        <f>Y8/2</f>
        <v>0.2775</v>
      </c>
    </row>
    <row r="9" spans="1:26" s="42" customFormat="1" ht="30" customHeight="1">
      <c r="A9" s="45">
        <f t="shared" si="0"/>
        <v>5</v>
      </c>
      <c r="B9" s="46" t="s">
        <v>609</v>
      </c>
      <c r="C9" s="47" t="s">
        <v>239</v>
      </c>
      <c r="D9" s="48" t="s">
        <v>156</v>
      </c>
      <c r="E9" s="31">
        <v>1</v>
      </c>
      <c r="F9" s="32">
        <v>0</v>
      </c>
      <c r="G9" s="32">
        <v>338</v>
      </c>
      <c r="H9" s="33">
        <f>G9/800</f>
        <v>0.4225</v>
      </c>
      <c r="I9" s="34"/>
      <c r="J9" s="35"/>
      <c r="K9" s="35"/>
      <c r="L9" s="36">
        <f>K9/600</f>
        <v>0</v>
      </c>
      <c r="M9" s="37"/>
      <c r="N9" s="39"/>
      <c r="O9" s="39"/>
      <c r="P9" s="40">
        <f>O9/600</f>
        <v>0</v>
      </c>
      <c r="Q9" s="41">
        <f>Z9</f>
        <v>0.21125</v>
      </c>
      <c r="S9" s="43">
        <f>H9</f>
        <v>0.4225</v>
      </c>
      <c r="T9" s="43">
        <f>L9</f>
        <v>0</v>
      </c>
      <c r="U9" s="43">
        <f>P9</f>
        <v>0</v>
      </c>
      <c r="V9" s="44"/>
      <c r="W9" s="43">
        <f>LARGE(S9:U9,1)</f>
        <v>0.4225</v>
      </c>
      <c r="X9" s="43">
        <f>LARGE(S9:U9,2)</f>
        <v>0</v>
      </c>
      <c r="Y9" s="43">
        <f>SUM(W9:X9)</f>
        <v>0.4225</v>
      </c>
      <c r="Z9" s="43">
        <f>Y9/2</f>
        <v>0.21125</v>
      </c>
    </row>
    <row r="10" spans="1:26" s="42" customFormat="1" ht="30" customHeight="1">
      <c r="A10" s="45">
        <f t="shared" si="0"/>
        <v>6</v>
      </c>
      <c r="B10" s="46" t="s">
        <v>610</v>
      </c>
      <c r="C10" s="47" t="s">
        <v>611</v>
      </c>
      <c r="D10" s="48" t="s">
        <v>80</v>
      </c>
      <c r="E10" s="31">
        <v>4</v>
      </c>
      <c r="F10" s="32">
        <v>9</v>
      </c>
      <c r="G10" s="32">
        <v>624</v>
      </c>
      <c r="H10" s="33">
        <f>G10/800</f>
        <v>0.78</v>
      </c>
      <c r="I10" s="81"/>
      <c r="J10" s="82"/>
      <c r="K10" s="82"/>
      <c r="L10" s="36">
        <f>K10/600</f>
        <v>0</v>
      </c>
      <c r="M10" s="37"/>
      <c r="N10" s="39"/>
      <c r="O10" s="39"/>
      <c r="P10" s="40">
        <f>O10/600</f>
        <v>0</v>
      </c>
      <c r="Q10" s="41">
        <f>Z10</f>
        <v>0.39</v>
      </c>
      <c r="S10" s="43">
        <f>H10</f>
        <v>0.78</v>
      </c>
      <c r="T10" s="43">
        <f>L10</f>
        <v>0</v>
      </c>
      <c r="U10" s="43">
        <f>P10</f>
        <v>0</v>
      </c>
      <c r="V10" s="44"/>
      <c r="W10" s="43">
        <f>LARGE(S10:U10,1)</f>
        <v>0.78</v>
      </c>
      <c r="X10" s="43">
        <f>LARGE(S10:U10,2)</f>
        <v>0</v>
      </c>
      <c r="Y10" s="43">
        <f>SUM(W10:X10)</f>
        <v>0.78</v>
      </c>
      <c r="Z10" s="43">
        <f>Y10/2</f>
        <v>0.39</v>
      </c>
    </row>
    <row r="11" spans="1:26" s="42" customFormat="1" ht="30" customHeight="1">
      <c r="A11" s="45">
        <f t="shared" si="0"/>
        <v>7</v>
      </c>
      <c r="B11" s="46"/>
      <c r="C11" s="47"/>
      <c r="D11" s="83"/>
      <c r="E11" s="31"/>
      <c r="F11" s="32"/>
      <c r="G11" s="32"/>
      <c r="H11" s="33"/>
      <c r="I11" s="34"/>
      <c r="J11" s="35"/>
      <c r="K11" s="35"/>
      <c r="L11" s="36"/>
      <c r="M11" s="37"/>
      <c r="N11" s="39"/>
      <c r="O11" s="39"/>
      <c r="P11" s="40"/>
      <c r="Q11" s="41"/>
      <c r="S11" s="43"/>
      <c r="T11" s="43"/>
      <c r="U11" s="43"/>
      <c r="V11" s="44"/>
      <c r="W11" s="43"/>
      <c r="X11" s="43"/>
      <c r="Y11" s="43"/>
      <c r="Z11" s="43"/>
    </row>
    <row r="12" spans="1:26" s="42" customFormat="1" ht="30" customHeight="1">
      <c r="A12" s="45">
        <f t="shared" si="0"/>
        <v>8</v>
      </c>
      <c r="B12" s="46"/>
      <c r="C12" s="47"/>
      <c r="D12" s="83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0"/>
        <v>9</v>
      </c>
      <c r="B13" s="46"/>
      <c r="C13" s="47"/>
      <c r="D13" s="83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0"/>
        <v>10</v>
      </c>
      <c r="B14" s="46"/>
      <c r="C14" s="47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0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0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0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0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0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0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0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0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0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0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0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0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0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0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0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0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0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0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0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0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0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0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0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0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0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0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0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0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0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0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0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0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0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0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0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0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0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0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0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0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0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0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1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1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1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1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1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1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1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1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1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1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1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1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1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1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1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1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1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1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1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1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1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1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1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1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1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1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1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1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1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1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4">
    <mergeCell ref="B1:Q1"/>
    <mergeCell ref="E3:H3"/>
    <mergeCell ref="I3:L3"/>
    <mergeCell ref="M3:P3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AB10" sqref="AB10"/>
    </sheetView>
  </sheetViews>
  <sheetFormatPr defaultColWidth="9.140625" defaultRowHeight="12.75"/>
  <cols>
    <col min="1" max="1" width="3.421875" style="1" customWidth="1"/>
    <col min="2" max="2" width="21.140625" style="2" customWidth="1"/>
    <col min="3" max="3" width="22.8515625" style="2" customWidth="1"/>
    <col min="4" max="4" width="25.140625" style="0" customWidth="1"/>
    <col min="5" max="6" width="6.140625" style="0" customWidth="1"/>
    <col min="7" max="7" width="7.7109375" style="0" customWidth="1"/>
    <col min="8" max="8" width="11.421875" style="0" customWidth="1"/>
    <col min="9" max="9" width="6.00390625" style="0" customWidth="1"/>
    <col min="10" max="10" width="5.42187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5.7109375" style="0" customWidth="1"/>
    <col min="15" max="15" width="6.7109375" style="0" customWidth="1"/>
    <col min="16" max="16" width="11.421875" style="0" customWidth="1"/>
    <col min="17" max="17" width="16.42187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612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254</v>
      </c>
      <c r="F3" s="9"/>
      <c r="G3" s="9"/>
      <c r="H3" s="9"/>
      <c r="I3" s="10" t="s">
        <v>518</v>
      </c>
      <c r="J3" s="10"/>
      <c r="K3" s="10"/>
      <c r="L3" s="10"/>
      <c r="M3" s="11" t="s">
        <v>138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52">
        <f>1</f>
        <v>1</v>
      </c>
      <c r="B5" s="56" t="s">
        <v>613</v>
      </c>
      <c r="C5" s="57" t="s">
        <v>196</v>
      </c>
      <c r="D5" s="54" t="s">
        <v>335</v>
      </c>
      <c r="E5" s="31">
        <v>1</v>
      </c>
      <c r="F5" s="32">
        <v>4</v>
      </c>
      <c r="G5" s="32">
        <v>538</v>
      </c>
      <c r="H5" s="33">
        <f>G5/800</f>
        <v>0.6725</v>
      </c>
      <c r="I5" s="34"/>
      <c r="J5" s="35"/>
      <c r="K5" s="35"/>
      <c r="L5" s="36">
        <f>K5/600</f>
        <v>0</v>
      </c>
      <c r="M5" s="37"/>
      <c r="N5" s="38"/>
      <c r="O5" s="39"/>
      <c r="P5" s="40">
        <f>O5/600</f>
        <v>0</v>
      </c>
      <c r="Q5" s="41">
        <f aca="true" t="shared" si="0" ref="Q5:Q7">Z5</f>
        <v>0.33625</v>
      </c>
      <c r="S5" s="43">
        <f>H5</f>
        <v>0.6725</v>
      </c>
      <c r="T5" s="43">
        <f>L5</f>
        <v>0</v>
      </c>
      <c r="U5" s="43">
        <f>P5</f>
        <v>0</v>
      </c>
      <c r="V5" s="44"/>
      <c r="W5" s="43">
        <f>LARGE(S5:U5,1)</f>
        <v>0.6725</v>
      </c>
      <c r="X5" s="43">
        <f>LARGE(S5:U5,2)</f>
        <v>0</v>
      </c>
      <c r="Y5" s="43">
        <f>SUM(W5:X5)</f>
        <v>0.6725</v>
      </c>
      <c r="Z5" s="43">
        <f>Y5/2</f>
        <v>0.33625</v>
      </c>
    </row>
    <row r="6" spans="1:26" s="42" customFormat="1" ht="30" customHeight="1">
      <c r="A6" s="45">
        <f>A5+1</f>
        <v>2</v>
      </c>
      <c r="B6" s="46"/>
      <c r="C6" s="47"/>
      <c r="D6" s="48"/>
      <c r="E6" s="31"/>
      <c r="F6" s="32"/>
      <c r="G6" s="32"/>
      <c r="H6" s="33">
        <f aca="true" t="shared" si="1" ref="H6:H7">G6/800</f>
        <v>0</v>
      </c>
      <c r="I6" s="34"/>
      <c r="J6" s="35"/>
      <c r="K6" s="35"/>
      <c r="L6" s="36">
        <f aca="true" t="shared" si="2" ref="L6:L7">K6/540</f>
        <v>0</v>
      </c>
      <c r="M6" s="37"/>
      <c r="N6" s="49"/>
      <c r="O6" s="39"/>
      <c r="P6" s="40">
        <f aca="true" t="shared" si="3" ref="P6:P7">O6/500</f>
        <v>0</v>
      </c>
      <c r="Q6" s="41">
        <f t="shared" si="0"/>
        <v>0</v>
      </c>
      <c r="S6" s="43">
        <f aca="true" t="shared" si="4" ref="S6:S7">H6</f>
        <v>0</v>
      </c>
      <c r="T6" s="43">
        <f aca="true" t="shared" si="5" ref="T6:T7">L6</f>
        <v>0</v>
      </c>
      <c r="U6" s="43">
        <f aca="true" t="shared" si="6" ref="U6:U7">P6</f>
        <v>0</v>
      </c>
      <c r="V6" s="44"/>
      <c r="W6" s="43">
        <f aca="true" t="shared" si="7" ref="W6:W7">LARGE(S6:U6,1)</f>
        <v>0</v>
      </c>
      <c r="X6" s="43">
        <f aca="true" t="shared" si="8" ref="X6:X7">LARGE(S6:U6,2)</f>
        <v>0</v>
      </c>
      <c r="Y6" s="43">
        <f aca="true" t="shared" si="9" ref="Y6:Y7">SUM(W6:X6)</f>
        <v>0</v>
      </c>
      <c r="Z6" s="43">
        <f aca="true" t="shared" si="10" ref="Z6:Z7">Y6/2</f>
        <v>0</v>
      </c>
    </row>
    <row r="7" spans="1:26" s="42" customFormat="1" ht="30" customHeight="1">
      <c r="A7" s="45">
        <f aca="true" t="shared" si="11" ref="A7:A70">A6+1</f>
        <v>3</v>
      </c>
      <c r="B7" s="46"/>
      <c r="C7" s="47"/>
      <c r="D7" s="48"/>
      <c r="E7" s="31"/>
      <c r="F7" s="32"/>
      <c r="G7" s="32"/>
      <c r="H7" s="33">
        <f t="shared" si="1"/>
        <v>0</v>
      </c>
      <c r="I7" s="34"/>
      <c r="J7" s="35"/>
      <c r="K7" s="35"/>
      <c r="L7" s="36">
        <f t="shared" si="2"/>
        <v>0</v>
      </c>
      <c r="M7" s="37"/>
      <c r="N7" s="39"/>
      <c r="O7" s="39"/>
      <c r="P7" s="40">
        <f t="shared" si="3"/>
        <v>0</v>
      </c>
      <c r="Q7" s="41">
        <f t="shared" si="0"/>
        <v>0</v>
      </c>
      <c r="S7" s="43">
        <f t="shared" si="4"/>
        <v>0</v>
      </c>
      <c r="T7" s="43">
        <f t="shared" si="5"/>
        <v>0</v>
      </c>
      <c r="U7" s="43">
        <f t="shared" si="6"/>
        <v>0</v>
      </c>
      <c r="V7" s="44"/>
      <c r="W7" s="43">
        <f t="shared" si="7"/>
        <v>0</v>
      </c>
      <c r="X7" s="43">
        <f t="shared" si="8"/>
        <v>0</v>
      </c>
      <c r="Y7" s="43">
        <f t="shared" si="9"/>
        <v>0</v>
      </c>
      <c r="Z7" s="43">
        <f t="shared" si="10"/>
        <v>0</v>
      </c>
    </row>
    <row r="8" spans="1:26" s="42" customFormat="1" ht="30" customHeight="1">
      <c r="A8" s="45">
        <f t="shared" si="11"/>
        <v>4</v>
      </c>
      <c r="B8" s="46"/>
      <c r="C8" s="47"/>
      <c r="D8" s="48"/>
      <c r="E8" s="31"/>
      <c r="F8" s="32"/>
      <c r="G8" s="32"/>
      <c r="H8" s="33"/>
      <c r="I8" s="34"/>
      <c r="J8" s="35"/>
      <c r="K8" s="35"/>
      <c r="L8" s="36"/>
      <c r="M8" s="37"/>
      <c r="N8" s="39"/>
      <c r="O8" s="39"/>
      <c r="P8" s="40"/>
      <c r="Q8" s="41"/>
      <c r="S8" s="43"/>
      <c r="T8" s="43"/>
      <c r="U8" s="43"/>
      <c r="V8" s="44"/>
      <c r="W8" s="43"/>
      <c r="X8" s="43"/>
      <c r="Y8" s="43"/>
      <c r="Z8" s="43"/>
    </row>
    <row r="9" spans="1:26" s="42" customFormat="1" ht="30" customHeight="1">
      <c r="A9" s="45">
        <f t="shared" si="11"/>
        <v>5</v>
      </c>
      <c r="B9" s="46"/>
      <c r="C9" s="47"/>
      <c r="D9" s="48"/>
      <c r="E9" s="31"/>
      <c r="F9" s="32"/>
      <c r="G9" s="32"/>
      <c r="H9" s="33"/>
      <c r="I9" s="34"/>
      <c r="J9" s="35"/>
      <c r="K9" s="35"/>
      <c r="L9" s="36"/>
      <c r="M9" s="37"/>
      <c r="N9" s="39"/>
      <c r="O9" s="39"/>
      <c r="P9" s="40"/>
      <c r="Q9" s="41"/>
      <c r="S9" s="43"/>
      <c r="T9" s="43"/>
      <c r="U9" s="43"/>
      <c r="V9" s="44"/>
      <c r="W9" s="43"/>
      <c r="X9" s="43"/>
      <c r="Y9" s="43"/>
      <c r="Z9" s="43"/>
    </row>
    <row r="10" spans="1:26" s="42" customFormat="1" ht="30" customHeight="1">
      <c r="A10" s="45">
        <f t="shared" si="11"/>
        <v>6</v>
      </c>
      <c r="B10" s="46"/>
      <c r="C10" s="47"/>
      <c r="D10" s="48"/>
      <c r="E10" s="31"/>
      <c r="F10" s="32"/>
      <c r="G10" s="32"/>
      <c r="H10" s="33"/>
      <c r="I10" s="34"/>
      <c r="J10" s="35"/>
      <c r="K10" s="35"/>
      <c r="L10" s="36"/>
      <c r="M10" s="37"/>
      <c r="N10" s="39"/>
      <c r="O10" s="39"/>
      <c r="P10" s="40"/>
      <c r="Q10" s="41"/>
      <c r="S10" s="43"/>
      <c r="T10" s="43"/>
      <c r="U10" s="43"/>
      <c r="V10" s="44"/>
      <c r="W10" s="43"/>
      <c r="X10" s="43"/>
      <c r="Y10" s="43"/>
      <c r="Z10" s="43"/>
    </row>
    <row r="11" spans="1:26" s="42" customFormat="1" ht="30" customHeight="1">
      <c r="A11" s="45">
        <f t="shared" si="11"/>
        <v>7</v>
      </c>
      <c r="B11" s="46"/>
      <c r="C11" s="47"/>
      <c r="D11" s="48"/>
      <c r="E11" s="31"/>
      <c r="F11" s="32"/>
      <c r="G11" s="32"/>
      <c r="H11" s="33"/>
      <c r="I11" s="34"/>
      <c r="J11" s="35"/>
      <c r="K11" s="35"/>
      <c r="L11" s="36"/>
      <c r="M11" s="37"/>
      <c r="N11" s="39"/>
      <c r="O11" s="39"/>
      <c r="P11" s="40"/>
      <c r="Q11" s="41"/>
      <c r="S11" s="43"/>
      <c r="T11" s="43"/>
      <c r="U11" s="43"/>
      <c r="V11" s="44"/>
      <c r="W11" s="43"/>
      <c r="X11" s="43"/>
      <c r="Y11" s="43"/>
      <c r="Z11" s="43"/>
    </row>
    <row r="12" spans="1:26" s="42" customFormat="1" ht="30" customHeight="1">
      <c r="A12" s="45">
        <f t="shared" si="11"/>
        <v>8</v>
      </c>
      <c r="B12" s="46"/>
      <c r="C12" s="47"/>
      <c r="D12" s="48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11"/>
        <v>9</v>
      </c>
      <c r="B13" s="46"/>
      <c r="C13" s="47"/>
      <c r="D13" s="48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11"/>
        <v>10</v>
      </c>
      <c r="B14" s="46"/>
      <c r="C14" s="47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11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11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11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11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11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11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11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11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11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11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11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11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11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11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11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11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11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11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11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11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11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11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11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11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11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11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11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11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11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11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11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11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11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11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11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11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11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11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11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11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11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11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11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11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11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11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11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11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11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11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11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11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11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11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11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11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12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12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12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12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12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12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12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12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12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12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12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12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12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12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12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12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12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12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12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12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12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12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12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12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12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12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12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12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12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12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7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W12" sqref="W12"/>
    </sheetView>
  </sheetViews>
  <sheetFormatPr defaultColWidth="9.140625" defaultRowHeight="12.75"/>
  <cols>
    <col min="1" max="1" width="3.421875" style="1" customWidth="1"/>
    <col min="2" max="2" width="21.421875" style="2" customWidth="1"/>
    <col min="3" max="3" width="22.8515625" style="2" customWidth="1"/>
    <col min="4" max="4" width="26.421875" style="0" customWidth="1"/>
    <col min="5" max="6" width="5.7109375" style="0" customWidth="1"/>
    <col min="7" max="7" width="6.8515625" style="0" customWidth="1"/>
    <col min="8" max="8" width="11.421875" style="0" customWidth="1"/>
    <col min="9" max="9" width="5.7109375" style="0" customWidth="1"/>
    <col min="10" max="10" width="5.42187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6.00390625" style="0" customWidth="1"/>
    <col min="15" max="15" width="6.8515625" style="0" customWidth="1"/>
    <col min="16" max="16" width="11.421875" style="0" customWidth="1"/>
    <col min="17" max="17" width="18.003906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614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137</v>
      </c>
      <c r="F3" s="9"/>
      <c r="G3" s="9"/>
      <c r="H3" s="9"/>
      <c r="I3" s="10" t="s">
        <v>447</v>
      </c>
      <c r="J3" s="10"/>
      <c r="K3" s="10"/>
      <c r="L3" s="10"/>
      <c r="M3" s="11" t="s">
        <v>262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52">
        <f>1</f>
        <v>1</v>
      </c>
      <c r="B5" s="56" t="s">
        <v>331</v>
      </c>
      <c r="C5" s="57" t="s">
        <v>394</v>
      </c>
      <c r="D5" s="54" t="s">
        <v>421</v>
      </c>
      <c r="E5" s="31">
        <v>4</v>
      </c>
      <c r="F5" s="32">
        <v>17</v>
      </c>
      <c r="G5" s="32">
        <v>672</v>
      </c>
      <c r="H5" s="33">
        <f>G5/800</f>
        <v>0.84</v>
      </c>
      <c r="I5" s="34"/>
      <c r="J5" s="35"/>
      <c r="K5" s="35"/>
      <c r="L5" s="36">
        <f>K5/600</f>
        <v>0</v>
      </c>
      <c r="M5" s="37"/>
      <c r="N5" s="38"/>
      <c r="O5" s="39"/>
      <c r="P5" s="40">
        <f>O5/600</f>
        <v>0</v>
      </c>
      <c r="Q5" s="41">
        <f aca="true" t="shared" si="0" ref="Q5:Q7">Z5</f>
        <v>0.42</v>
      </c>
      <c r="S5" s="43">
        <f>H5</f>
        <v>0.84</v>
      </c>
      <c r="T5" s="43">
        <f>L5</f>
        <v>0</v>
      </c>
      <c r="U5" s="43">
        <f>P5</f>
        <v>0</v>
      </c>
      <c r="V5" s="44"/>
      <c r="W5" s="43">
        <f>LARGE(S5:U5,1)</f>
        <v>0.84</v>
      </c>
      <c r="X5" s="43">
        <f>LARGE(S5:U5,2)</f>
        <v>0</v>
      </c>
      <c r="Y5" s="43">
        <f>SUM(W5:X5)</f>
        <v>0.84</v>
      </c>
      <c r="Z5" s="43">
        <f>Y5/2</f>
        <v>0.42</v>
      </c>
    </row>
    <row r="6" spans="1:26" s="42" customFormat="1" ht="30" customHeight="1">
      <c r="A6" s="45">
        <f>A5+1</f>
        <v>2</v>
      </c>
      <c r="B6" s="46"/>
      <c r="C6" s="47"/>
      <c r="D6" s="48"/>
      <c r="E6" s="31"/>
      <c r="F6" s="32"/>
      <c r="G6" s="32"/>
      <c r="H6" s="33">
        <f aca="true" t="shared" si="1" ref="H6:H7">G6/800</f>
        <v>0</v>
      </c>
      <c r="I6" s="34"/>
      <c r="J6" s="35"/>
      <c r="K6" s="35"/>
      <c r="L6" s="36">
        <f aca="true" t="shared" si="2" ref="L6:L7">K6/540</f>
        <v>0</v>
      </c>
      <c r="M6" s="37"/>
      <c r="N6" s="49"/>
      <c r="O6" s="39"/>
      <c r="P6" s="40">
        <f aca="true" t="shared" si="3" ref="P6:P7">O6/500</f>
        <v>0</v>
      </c>
      <c r="Q6" s="41">
        <f t="shared" si="0"/>
        <v>0</v>
      </c>
      <c r="S6" s="43">
        <f aca="true" t="shared" si="4" ref="S6:S7">H6</f>
        <v>0</v>
      </c>
      <c r="T6" s="43">
        <f aca="true" t="shared" si="5" ref="T6:T7">L6</f>
        <v>0</v>
      </c>
      <c r="U6" s="43">
        <f aca="true" t="shared" si="6" ref="U6:U7">P6</f>
        <v>0</v>
      </c>
      <c r="V6" s="44"/>
      <c r="W6" s="43">
        <f aca="true" t="shared" si="7" ref="W6:W7">LARGE(S6:U6,1)</f>
        <v>0</v>
      </c>
      <c r="X6" s="43">
        <f aca="true" t="shared" si="8" ref="X6:X7">LARGE(S6:U6,2)</f>
        <v>0</v>
      </c>
      <c r="Y6" s="43">
        <f aca="true" t="shared" si="9" ref="Y6:Y7">SUM(W6:X6)</f>
        <v>0</v>
      </c>
      <c r="Z6" s="43">
        <f aca="true" t="shared" si="10" ref="Z6:Z7">Y6/2</f>
        <v>0</v>
      </c>
    </row>
    <row r="7" spans="1:26" s="42" customFormat="1" ht="30" customHeight="1">
      <c r="A7" s="45">
        <f aca="true" t="shared" si="11" ref="A7:A70">A6+1</f>
        <v>3</v>
      </c>
      <c r="B7" s="46"/>
      <c r="C7" s="47"/>
      <c r="D7" s="48"/>
      <c r="E7" s="31"/>
      <c r="F7" s="32"/>
      <c r="G7" s="32"/>
      <c r="H7" s="33">
        <f t="shared" si="1"/>
        <v>0</v>
      </c>
      <c r="I7" s="34"/>
      <c r="J7" s="35"/>
      <c r="K7" s="35"/>
      <c r="L7" s="36">
        <f t="shared" si="2"/>
        <v>0</v>
      </c>
      <c r="M7" s="37"/>
      <c r="N7" s="39"/>
      <c r="O7" s="39"/>
      <c r="P7" s="40">
        <f t="shared" si="3"/>
        <v>0</v>
      </c>
      <c r="Q7" s="41">
        <f t="shared" si="0"/>
        <v>0</v>
      </c>
      <c r="S7" s="43">
        <f t="shared" si="4"/>
        <v>0</v>
      </c>
      <c r="T7" s="43">
        <f t="shared" si="5"/>
        <v>0</v>
      </c>
      <c r="U7" s="43">
        <f t="shared" si="6"/>
        <v>0</v>
      </c>
      <c r="V7" s="44"/>
      <c r="W7" s="43">
        <f t="shared" si="7"/>
        <v>0</v>
      </c>
      <c r="X7" s="43">
        <f t="shared" si="8"/>
        <v>0</v>
      </c>
      <c r="Y7" s="43">
        <f t="shared" si="9"/>
        <v>0</v>
      </c>
      <c r="Z7" s="43">
        <f t="shared" si="10"/>
        <v>0</v>
      </c>
    </row>
    <row r="8" spans="1:26" s="42" customFormat="1" ht="30" customHeight="1">
      <c r="A8" s="45">
        <f t="shared" si="11"/>
        <v>4</v>
      </c>
      <c r="B8" s="46"/>
      <c r="C8" s="47"/>
      <c r="D8" s="48"/>
      <c r="E8" s="31"/>
      <c r="F8" s="32"/>
      <c r="G8" s="32"/>
      <c r="H8" s="33"/>
      <c r="I8" s="34"/>
      <c r="J8" s="35"/>
      <c r="K8" s="35"/>
      <c r="L8" s="36"/>
      <c r="M8" s="37"/>
      <c r="N8" s="39"/>
      <c r="O8" s="39"/>
      <c r="P8" s="40"/>
      <c r="Q8" s="41"/>
      <c r="S8" s="43"/>
      <c r="T8" s="43"/>
      <c r="U8" s="43"/>
      <c r="V8" s="44"/>
      <c r="W8" s="43"/>
      <c r="X8" s="43"/>
      <c r="Y8" s="43"/>
      <c r="Z8" s="43"/>
    </row>
    <row r="9" spans="1:26" s="42" customFormat="1" ht="30" customHeight="1">
      <c r="A9" s="45">
        <f t="shared" si="11"/>
        <v>5</v>
      </c>
      <c r="B9" s="46"/>
      <c r="C9" s="47"/>
      <c r="D9" s="48"/>
      <c r="E9" s="31"/>
      <c r="F9" s="32"/>
      <c r="G9" s="32"/>
      <c r="H9" s="33"/>
      <c r="I9" s="34"/>
      <c r="J9" s="35"/>
      <c r="K9" s="35"/>
      <c r="L9" s="36"/>
      <c r="M9" s="37"/>
      <c r="N9" s="39"/>
      <c r="O9" s="39"/>
      <c r="P9" s="40"/>
      <c r="Q9" s="41"/>
      <c r="S9" s="43"/>
      <c r="T9" s="43"/>
      <c r="U9" s="43"/>
      <c r="V9" s="44"/>
      <c r="W9" s="43"/>
      <c r="X9" s="43"/>
      <c r="Y9" s="43"/>
      <c r="Z9" s="43"/>
    </row>
    <row r="10" spans="1:26" s="42" customFormat="1" ht="30" customHeight="1">
      <c r="A10" s="45">
        <f t="shared" si="11"/>
        <v>6</v>
      </c>
      <c r="B10" s="46"/>
      <c r="C10" s="47"/>
      <c r="D10" s="48"/>
      <c r="E10" s="31"/>
      <c r="F10" s="32"/>
      <c r="G10" s="32"/>
      <c r="H10" s="33"/>
      <c r="I10" s="34"/>
      <c r="J10" s="35"/>
      <c r="K10" s="35"/>
      <c r="L10" s="36"/>
      <c r="M10" s="37"/>
      <c r="N10" s="39"/>
      <c r="O10" s="39"/>
      <c r="P10" s="40"/>
      <c r="Q10" s="41"/>
      <c r="S10" s="43"/>
      <c r="T10" s="43"/>
      <c r="U10" s="43"/>
      <c r="V10" s="44"/>
      <c r="W10" s="43"/>
      <c r="X10" s="43"/>
      <c r="Y10" s="43"/>
      <c r="Z10" s="43"/>
    </row>
    <row r="11" spans="1:26" s="42" customFormat="1" ht="30" customHeight="1">
      <c r="A11" s="45">
        <f t="shared" si="11"/>
        <v>7</v>
      </c>
      <c r="B11" s="46"/>
      <c r="C11" s="47"/>
      <c r="D11" s="48"/>
      <c r="E11" s="31"/>
      <c r="F11" s="32"/>
      <c r="G11" s="32"/>
      <c r="H11" s="33"/>
      <c r="I11" s="34"/>
      <c r="J11" s="35"/>
      <c r="K11" s="35"/>
      <c r="L11" s="36"/>
      <c r="M11" s="37"/>
      <c r="N11" s="39"/>
      <c r="O11" s="39"/>
      <c r="P11" s="40"/>
      <c r="Q11" s="41"/>
      <c r="S11" s="43"/>
      <c r="T11" s="43"/>
      <c r="U11" s="43"/>
      <c r="V11" s="44"/>
      <c r="W11" s="43"/>
      <c r="X11" s="43"/>
      <c r="Y11" s="43"/>
      <c r="Z11" s="43"/>
    </row>
    <row r="12" spans="1:26" s="42" customFormat="1" ht="30" customHeight="1">
      <c r="A12" s="45">
        <f t="shared" si="11"/>
        <v>8</v>
      </c>
      <c r="B12" s="46"/>
      <c r="C12" s="47"/>
      <c r="D12" s="48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11"/>
        <v>9</v>
      </c>
      <c r="B13" s="46"/>
      <c r="C13" s="47"/>
      <c r="D13" s="48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11"/>
        <v>10</v>
      </c>
      <c r="B14" s="46"/>
      <c r="C14" s="47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11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11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11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11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11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11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11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11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11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11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11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11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11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11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11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11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11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11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11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11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11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11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11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11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11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11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11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11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11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11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11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11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11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11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11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11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11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11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11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11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11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11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11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11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11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11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11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11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11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11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11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11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11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11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11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11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12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12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12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12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12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12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12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12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12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12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12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12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12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12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12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12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12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12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12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12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12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12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12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12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12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12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12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12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12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12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7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V3" sqref="V3"/>
    </sheetView>
  </sheetViews>
  <sheetFormatPr defaultColWidth="9.140625" defaultRowHeight="12.75"/>
  <cols>
    <col min="1" max="1" width="3.421875" style="1" customWidth="1"/>
    <col min="2" max="2" width="21.421875" style="2" customWidth="1"/>
    <col min="3" max="3" width="22.8515625" style="2" customWidth="1"/>
    <col min="4" max="4" width="26.421875" style="0" customWidth="1"/>
    <col min="5" max="6" width="5.7109375" style="0" customWidth="1"/>
    <col min="7" max="7" width="6.8515625" style="0" customWidth="1"/>
    <col min="8" max="8" width="11.421875" style="0" customWidth="1"/>
    <col min="9" max="9" width="5.7109375" style="0" customWidth="1"/>
    <col min="10" max="10" width="5.42187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6.00390625" style="0" customWidth="1"/>
    <col min="15" max="15" width="6.8515625" style="0" customWidth="1"/>
    <col min="16" max="16" width="11.421875" style="0" customWidth="1"/>
    <col min="17" max="17" width="18.003906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615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137</v>
      </c>
      <c r="F3" s="9"/>
      <c r="G3" s="9"/>
      <c r="H3" s="9"/>
      <c r="I3" s="10" t="s">
        <v>130</v>
      </c>
      <c r="J3" s="10"/>
      <c r="K3" s="10"/>
      <c r="L3" s="10"/>
      <c r="M3" s="11" t="s">
        <v>616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27">
        <f>1</f>
        <v>1</v>
      </c>
      <c r="B5" s="28" t="s">
        <v>617</v>
      </c>
      <c r="C5" s="29" t="s">
        <v>83</v>
      </c>
      <c r="D5" s="30" t="s">
        <v>24</v>
      </c>
      <c r="E5" s="31">
        <v>4</v>
      </c>
      <c r="F5" s="32">
        <v>2</v>
      </c>
      <c r="G5" s="32">
        <v>488</v>
      </c>
      <c r="H5" s="33">
        <f>G5/800</f>
        <v>0.61</v>
      </c>
      <c r="I5" s="34">
        <v>2</v>
      </c>
      <c r="J5" s="35">
        <v>8</v>
      </c>
      <c r="K5" s="35">
        <v>442</v>
      </c>
      <c r="L5" s="36">
        <f>K5/600</f>
        <v>0.7366666666666667</v>
      </c>
      <c r="M5" s="37">
        <v>7</v>
      </c>
      <c r="N5" s="38">
        <v>8</v>
      </c>
      <c r="O5" s="39">
        <v>494</v>
      </c>
      <c r="P5" s="40">
        <f>O5/600</f>
        <v>0.8233333333333334</v>
      </c>
      <c r="Q5" s="41">
        <f aca="true" t="shared" si="0" ref="Q5:Q7">Z5</f>
        <v>0.78</v>
      </c>
      <c r="S5" s="43">
        <f>H5</f>
        <v>0.61</v>
      </c>
      <c r="T5" s="43">
        <f>L5</f>
        <v>0.7366666666666667</v>
      </c>
      <c r="U5" s="43">
        <f>P5</f>
        <v>0.8233333333333334</v>
      </c>
      <c r="V5" s="44"/>
      <c r="W5" s="43">
        <f>LARGE(S5:U5,1)</f>
        <v>0.8233333333333334</v>
      </c>
      <c r="X5" s="43">
        <f>LARGE(S5:U5,2)</f>
        <v>0.7366666666666667</v>
      </c>
      <c r="Y5" s="43">
        <f>SUM(W5:X5)</f>
        <v>1.56</v>
      </c>
      <c r="Z5" s="43">
        <f>Y5/2</f>
        <v>0.78</v>
      </c>
    </row>
    <row r="6" spans="1:26" s="42" customFormat="1" ht="30" customHeight="1">
      <c r="A6" s="27">
        <f>A5+1</f>
        <v>2</v>
      </c>
      <c r="B6" s="28" t="s">
        <v>618</v>
      </c>
      <c r="C6" s="29" t="s">
        <v>619</v>
      </c>
      <c r="D6" s="30" t="s">
        <v>24</v>
      </c>
      <c r="E6" s="31"/>
      <c r="F6" s="32"/>
      <c r="G6" s="32"/>
      <c r="H6" s="33">
        <f aca="true" t="shared" si="1" ref="H6:H7">G6/800</f>
        <v>0</v>
      </c>
      <c r="I6" s="34">
        <v>2</v>
      </c>
      <c r="J6" s="35">
        <v>0</v>
      </c>
      <c r="K6" s="35">
        <v>302</v>
      </c>
      <c r="L6" s="36">
        <f>K6/600</f>
        <v>0.5033333333333333</v>
      </c>
      <c r="M6" s="37">
        <v>2</v>
      </c>
      <c r="N6" s="49">
        <v>3</v>
      </c>
      <c r="O6" s="39">
        <v>330</v>
      </c>
      <c r="P6" s="40">
        <f>O6/600</f>
        <v>0.55</v>
      </c>
      <c r="Q6" s="41">
        <f t="shared" si="0"/>
        <v>0.5266666666666666</v>
      </c>
      <c r="S6" s="43">
        <f aca="true" t="shared" si="2" ref="S6:S7">H6</f>
        <v>0</v>
      </c>
      <c r="T6" s="43">
        <f aca="true" t="shared" si="3" ref="T6:T7">L6</f>
        <v>0.5033333333333333</v>
      </c>
      <c r="U6" s="43">
        <f aca="true" t="shared" si="4" ref="U6:U7">P6</f>
        <v>0.55</v>
      </c>
      <c r="V6" s="44"/>
      <c r="W6" s="43">
        <f aca="true" t="shared" si="5" ref="W6:W7">LARGE(S6:U6,1)</f>
        <v>0.55</v>
      </c>
      <c r="X6" s="43">
        <f aca="true" t="shared" si="6" ref="X6:X7">LARGE(S6:U6,2)</f>
        <v>0.5033333333333333</v>
      </c>
      <c r="Y6" s="43">
        <f aca="true" t="shared" si="7" ref="Y6:Y7">SUM(W6:X6)</f>
        <v>1.0533333333333332</v>
      </c>
      <c r="Z6" s="43">
        <f aca="true" t="shared" si="8" ref="Z6:Z7">Y6/2</f>
        <v>0.5266666666666666</v>
      </c>
    </row>
    <row r="7" spans="1:26" s="42" customFormat="1" ht="30" customHeight="1">
      <c r="A7" s="45">
        <f aca="true" t="shared" si="9" ref="A7:A70">A6+1</f>
        <v>3</v>
      </c>
      <c r="B7" s="46"/>
      <c r="C7" s="47"/>
      <c r="D7" s="48"/>
      <c r="E7" s="31"/>
      <c r="F7" s="32"/>
      <c r="G7" s="32"/>
      <c r="H7" s="33">
        <f t="shared" si="1"/>
        <v>0</v>
      </c>
      <c r="I7" s="34"/>
      <c r="J7" s="35"/>
      <c r="K7" s="35"/>
      <c r="L7" s="36">
        <f aca="true" t="shared" si="10" ref="L7">K7/540</f>
        <v>0</v>
      </c>
      <c r="M7" s="37"/>
      <c r="N7" s="39"/>
      <c r="O7" s="39"/>
      <c r="P7" s="40">
        <f>O7/600</f>
        <v>0</v>
      </c>
      <c r="Q7" s="41">
        <f t="shared" si="0"/>
        <v>0</v>
      </c>
      <c r="S7" s="43">
        <f t="shared" si="2"/>
        <v>0</v>
      </c>
      <c r="T7" s="43">
        <f t="shared" si="3"/>
        <v>0</v>
      </c>
      <c r="U7" s="43">
        <f t="shared" si="4"/>
        <v>0</v>
      </c>
      <c r="V7" s="44"/>
      <c r="W7" s="43">
        <f t="shared" si="5"/>
        <v>0</v>
      </c>
      <c r="X7" s="43">
        <f t="shared" si="6"/>
        <v>0</v>
      </c>
      <c r="Y7" s="43">
        <f t="shared" si="7"/>
        <v>0</v>
      </c>
      <c r="Z7" s="43">
        <f t="shared" si="8"/>
        <v>0</v>
      </c>
    </row>
    <row r="8" spans="1:26" s="42" customFormat="1" ht="30" customHeight="1">
      <c r="A8" s="45">
        <f t="shared" si="9"/>
        <v>4</v>
      </c>
      <c r="B8" s="46"/>
      <c r="C8" s="47"/>
      <c r="D8" s="48"/>
      <c r="E8" s="31"/>
      <c r="F8" s="32"/>
      <c r="G8" s="32"/>
      <c r="H8" s="33"/>
      <c r="I8" s="34"/>
      <c r="J8" s="35"/>
      <c r="K8" s="35"/>
      <c r="L8" s="36"/>
      <c r="M8" s="37"/>
      <c r="N8" s="39"/>
      <c r="O8" s="39"/>
      <c r="P8" s="40"/>
      <c r="Q8" s="41"/>
      <c r="S8" s="43"/>
      <c r="T8" s="43"/>
      <c r="U8" s="43"/>
      <c r="V8" s="44"/>
      <c r="W8" s="43"/>
      <c r="X8" s="43"/>
      <c r="Y8" s="43"/>
      <c r="Z8" s="43"/>
    </row>
    <row r="9" spans="1:26" s="42" customFormat="1" ht="30" customHeight="1">
      <c r="A9" s="45">
        <f t="shared" si="9"/>
        <v>5</v>
      </c>
      <c r="B9" s="46"/>
      <c r="C9" s="47"/>
      <c r="D9" s="48"/>
      <c r="E9" s="31"/>
      <c r="F9" s="32"/>
      <c r="G9" s="32"/>
      <c r="H9" s="33"/>
      <c r="I9" s="34"/>
      <c r="J9" s="35"/>
      <c r="K9" s="35"/>
      <c r="L9" s="36"/>
      <c r="M9" s="37"/>
      <c r="N9" s="39"/>
      <c r="O9" s="39"/>
      <c r="P9" s="40"/>
      <c r="Q9" s="41"/>
      <c r="S9" s="43"/>
      <c r="T9" s="43"/>
      <c r="U9" s="43"/>
      <c r="V9" s="44"/>
      <c r="W9" s="43"/>
      <c r="X9" s="43"/>
      <c r="Y9" s="43"/>
      <c r="Z9" s="43"/>
    </row>
    <row r="10" spans="1:26" s="42" customFormat="1" ht="30" customHeight="1">
      <c r="A10" s="45">
        <f t="shared" si="9"/>
        <v>6</v>
      </c>
      <c r="B10" s="46"/>
      <c r="C10" s="47"/>
      <c r="D10" s="48"/>
      <c r="E10" s="31"/>
      <c r="F10" s="32"/>
      <c r="G10" s="32"/>
      <c r="H10" s="33"/>
      <c r="I10" s="34"/>
      <c r="J10" s="35"/>
      <c r="K10" s="35"/>
      <c r="L10" s="36"/>
      <c r="M10" s="37"/>
      <c r="N10" s="39"/>
      <c r="O10" s="39"/>
      <c r="P10" s="40"/>
      <c r="Q10" s="41"/>
      <c r="S10" s="43"/>
      <c r="T10" s="43"/>
      <c r="U10" s="43"/>
      <c r="V10" s="44"/>
      <c r="W10" s="43"/>
      <c r="X10" s="43"/>
      <c r="Y10" s="43"/>
      <c r="Z10" s="43"/>
    </row>
    <row r="11" spans="1:26" s="42" customFormat="1" ht="30" customHeight="1">
      <c r="A11" s="45">
        <f t="shared" si="9"/>
        <v>7</v>
      </c>
      <c r="B11" s="46"/>
      <c r="C11" s="47"/>
      <c r="D11" s="48"/>
      <c r="E11" s="31"/>
      <c r="F11" s="32"/>
      <c r="G11" s="32"/>
      <c r="H11" s="33"/>
      <c r="I11" s="34"/>
      <c r="J11" s="35"/>
      <c r="K11" s="35"/>
      <c r="L11" s="36"/>
      <c r="M11" s="37"/>
      <c r="N11" s="39"/>
      <c r="O11" s="39"/>
      <c r="P11" s="40"/>
      <c r="Q11" s="41"/>
      <c r="S11" s="43"/>
      <c r="T11" s="43"/>
      <c r="U11" s="43"/>
      <c r="V11" s="44"/>
      <c r="W11" s="43"/>
      <c r="X11" s="43"/>
      <c r="Y11" s="43"/>
      <c r="Z11" s="43"/>
    </row>
    <row r="12" spans="1:26" s="42" customFormat="1" ht="30" customHeight="1">
      <c r="A12" s="45">
        <f t="shared" si="9"/>
        <v>8</v>
      </c>
      <c r="B12" s="46"/>
      <c r="C12" s="47"/>
      <c r="D12" s="48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9"/>
        <v>9</v>
      </c>
      <c r="B13" s="46"/>
      <c r="C13" s="47"/>
      <c r="D13" s="48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9"/>
        <v>10</v>
      </c>
      <c r="B14" s="46"/>
      <c r="C14" s="47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9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9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9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9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9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9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9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9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9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9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9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9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9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9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9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9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9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9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9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9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9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9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9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9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9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9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9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9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9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9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9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9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9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9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9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9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9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9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9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9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9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9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9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9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9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9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9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9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9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9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9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9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9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9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9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9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11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11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11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11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11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11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11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11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11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11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11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11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11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11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11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11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11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11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11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11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11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11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11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11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11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11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11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11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11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11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.421875" style="1" customWidth="1"/>
    <col min="2" max="2" width="25.140625" style="2" customWidth="1"/>
    <col min="3" max="3" width="20.7109375" style="2" customWidth="1"/>
    <col min="4" max="4" width="23.28125" style="0" customWidth="1"/>
    <col min="5" max="6" width="5.421875" style="0" customWidth="1"/>
    <col min="7" max="7" width="7.421875" style="0" customWidth="1"/>
    <col min="8" max="8" width="11.421875" style="0" customWidth="1"/>
    <col min="9" max="9" width="6.28125" style="0" customWidth="1"/>
    <col min="10" max="10" width="5.851562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6.140625" style="0" customWidth="1"/>
    <col min="15" max="15" width="7.140625" style="0" customWidth="1"/>
    <col min="16" max="16" width="11.421875" style="0" customWidth="1"/>
    <col min="17" max="17" width="15.710937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136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137</v>
      </c>
      <c r="F3" s="9"/>
      <c r="G3" s="9"/>
      <c r="H3" s="9"/>
      <c r="I3" s="10" t="s">
        <v>130</v>
      </c>
      <c r="J3" s="10"/>
      <c r="K3" s="10"/>
      <c r="L3" s="10"/>
      <c r="M3" s="11" t="s">
        <v>138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52">
        <f>1</f>
        <v>1</v>
      </c>
      <c r="B5" s="56" t="s">
        <v>139</v>
      </c>
      <c r="C5" s="57" t="s">
        <v>140</v>
      </c>
      <c r="D5" s="54" t="s">
        <v>60</v>
      </c>
      <c r="E5" s="31">
        <v>8</v>
      </c>
      <c r="F5" s="32">
        <v>13</v>
      </c>
      <c r="G5" s="32">
        <v>622</v>
      </c>
      <c r="H5" s="33">
        <f>G5/800</f>
        <v>0.7775</v>
      </c>
      <c r="I5" s="34"/>
      <c r="J5" s="35"/>
      <c r="K5" s="35"/>
      <c r="L5" s="36">
        <f>K5/540</f>
        <v>0</v>
      </c>
      <c r="M5" s="37"/>
      <c r="N5" s="38"/>
      <c r="O5" s="39"/>
      <c r="P5" s="40">
        <f>O5/500</f>
        <v>0</v>
      </c>
      <c r="Q5" s="41">
        <f>Z5</f>
        <v>0.38875</v>
      </c>
      <c r="S5" s="43">
        <f>H5</f>
        <v>0.7775</v>
      </c>
      <c r="T5" s="43">
        <f>L5</f>
        <v>0</v>
      </c>
      <c r="U5" s="43">
        <f>P5</f>
        <v>0</v>
      </c>
      <c r="V5" s="44"/>
      <c r="W5" s="43">
        <f>LARGE(S5:U5,1)</f>
        <v>0.7775</v>
      </c>
      <c r="X5" s="43">
        <f>LARGE(S5:U5,2)</f>
        <v>0</v>
      </c>
      <c r="Y5" s="43">
        <f>SUM(W5:X5)</f>
        <v>0.7775</v>
      </c>
      <c r="Z5" s="43">
        <f>Y5/2</f>
        <v>0.38875</v>
      </c>
    </row>
    <row r="6" spans="1:26" s="42" customFormat="1" ht="30" customHeight="1">
      <c r="A6" s="45">
        <f>A5+1</f>
        <v>2</v>
      </c>
      <c r="B6" s="46"/>
      <c r="C6" s="47"/>
      <c r="D6" s="48"/>
      <c r="E6" s="31"/>
      <c r="F6" s="32"/>
      <c r="G6" s="32"/>
      <c r="H6" s="33">
        <f>G6/800</f>
        <v>0</v>
      </c>
      <c r="I6" s="34"/>
      <c r="J6" s="35"/>
      <c r="K6" s="35"/>
      <c r="L6" s="36">
        <f>K6/540</f>
        <v>0</v>
      </c>
      <c r="M6" s="37"/>
      <c r="N6" s="39"/>
      <c r="O6" s="39"/>
      <c r="P6" s="40">
        <f>O6/500</f>
        <v>0</v>
      </c>
      <c r="Q6" s="41">
        <f>Z6</f>
        <v>0</v>
      </c>
      <c r="S6" s="43">
        <f aca="true" t="shared" si="0" ref="S6:S7">H6</f>
        <v>0</v>
      </c>
      <c r="T6" s="43">
        <f aca="true" t="shared" si="1" ref="T6:T7">L6</f>
        <v>0</v>
      </c>
      <c r="U6" s="43">
        <f aca="true" t="shared" si="2" ref="U6:U7">P6</f>
        <v>0</v>
      </c>
      <c r="V6" s="44"/>
      <c r="W6" s="43">
        <f aca="true" t="shared" si="3" ref="W6:W7">LARGE(S6:U6,1)</f>
        <v>0</v>
      </c>
      <c r="X6" s="43">
        <f aca="true" t="shared" si="4" ref="X6:X7">LARGE(S6:U6,2)</f>
        <v>0</v>
      </c>
      <c r="Y6" s="43">
        <f aca="true" t="shared" si="5" ref="Y6:Y7">SUM(W6:X6)</f>
        <v>0</v>
      </c>
      <c r="Z6" s="43">
        <f aca="true" t="shared" si="6" ref="Z6:Z7">Y6/2</f>
        <v>0</v>
      </c>
    </row>
    <row r="7" spans="1:26" s="42" customFormat="1" ht="30" customHeight="1">
      <c r="A7" s="45">
        <f aca="true" t="shared" si="7" ref="A7:A70">A6+1</f>
        <v>3</v>
      </c>
      <c r="B7" s="46"/>
      <c r="C7" s="47"/>
      <c r="D7" s="48"/>
      <c r="E7" s="31"/>
      <c r="F7" s="32"/>
      <c r="G7" s="32"/>
      <c r="H7" s="33">
        <f>G7/800</f>
        <v>0</v>
      </c>
      <c r="I7" s="34"/>
      <c r="J7" s="35"/>
      <c r="K7" s="35"/>
      <c r="L7" s="36">
        <f>K7/540</f>
        <v>0</v>
      </c>
      <c r="M7" s="37"/>
      <c r="N7" s="49"/>
      <c r="O7" s="39"/>
      <c r="P7" s="40">
        <f>O7/500</f>
        <v>0</v>
      </c>
      <c r="Q7" s="41">
        <f>Z7</f>
        <v>0</v>
      </c>
      <c r="S7" s="43">
        <f t="shared" si="0"/>
        <v>0</v>
      </c>
      <c r="T7" s="43">
        <f t="shared" si="1"/>
        <v>0</v>
      </c>
      <c r="U7" s="43">
        <f t="shared" si="2"/>
        <v>0</v>
      </c>
      <c r="V7" s="44"/>
      <c r="W7" s="43">
        <f t="shared" si="3"/>
        <v>0</v>
      </c>
      <c r="X7" s="43">
        <f t="shared" si="4"/>
        <v>0</v>
      </c>
      <c r="Y7" s="43">
        <f t="shared" si="5"/>
        <v>0</v>
      </c>
      <c r="Z7" s="43">
        <f t="shared" si="6"/>
        <v>0</v>
      </c>
    </row>
    <row r="8" spans="1:26" s="42" customFormat="1" ht="30" customHeight="1">
      <c r="A8" s="45">
        <f t="shared" si="7"/>
        <v>4</v>
      </c>
      <c r="B8" s="46"/>
      <c r="C8" s="47"/>
      <c r="D8" s="48"/>
      <c r="E8" s="31"/>
      <c r="F8" s="32"/>
      <c r="G8" s="32"/>
      <c r="H8" s="33"/>
      <c r="I8" s="34"/>
      <c r="J8" s="35"/>
      <c r="K8" s="35"/>
      <c r="L8" s="36"/>
      <c r="M8" s="37"/>
      <c r="N8" s="39"/>
      <c r="O8" s="39"/>
      <c r="P8" s="40"/>
      <c r="Q8" s="41"/>
      <c r="S8" s="43"/>
      <c r="T8" s="43"/>
      <c r="U8" s="43"/>
      <c r="V8" s="44"/>
      <c r="W8" s="43"/>
      <c r="X8" s="43"/>
      <c r="Y8" s="43"/>
      <c r="Z8" s="43"/>
    </row>
    <row r="9" spans="1:26" s="42" customFormat="1" ht="30" customHeight="1">
      <c r="A9" s="45">
        <f t="shared" si="7"/>
        <v>5</v>
      </c>
      <c r="B9" s="46"/>
      <c r="C9" s="47"/>
      <c r="D9" s="48"/>
      <c r="E9" s="31"/>
      <c r="F9" s="32"/>
      <c r="G9" s="32"/>
      <c r="H9" s="33"/>
      <c r="I9" s="34"/>
      <c r="J9" s="35"/>
      <c r="K9" s="35"/>
      <c r="L9" s="36"/>
      <c r="M9" s="37"/>
      <c r="N9" s="39"/>
      <c r="O9" s="39"/>
      <c r="P9" s="40"/>
      <c r="Q9" s="41"/>
      <c r="S9" s="43"/>
      <c r="T9" s="43"/>
      <c r="U9" s="43"/>
      <c r="V9" s="44"/>
      <c r="W9" s="43"/>
      <c r="X9" s="43"/>
      <c r="Y9" s="43"/>
      <c r="Z9" s="43"/>
    </row>
    <row r="10" spans="1:26" s="42" customFormat="1" ht="30" customHeight="1">
      <c r="A10" s="45">
        <f t="shared" si="7"/>
        <v>6</v>
      </c>
      <c r="B10" s="46"/>
      <c r="C10" s="47"/>
      <c r="D10" s="48"/>
      <c r="E10" s="31"/>
      <c r="F10" s="32"/>
      <c r="G10" s="32"/>
      <c r="H10" s="33"/>
      <c r="I10" s="34"/>
      <c r="J10" s="35"/>
      <c r="K10" s="35"/>
      <c r="L10" s="36"/>
      <c r="M10" s="37"/>
      <c r="N10" s="39"/>
      <c r="O10" s="39"/>
      <c r="P10" s="40"/>
      <c r="Q10" s="41"/>
      <c r="S10" s="43"/>
      <c r="T10" s="43"/>
      <c r="U10" s="43"/>
      <c r="V10" s="44"/>
      <c r="W10" s="43"/>
      <c r="X10" s="43"/>
      <c r="Y10" s="43"/>
      <c r="Z10" s="43"/>
    </row>
    <row r="11" spans="1:26" s="42" customFormat="1" ht="30" customHeight="1">
      <c r="A11" s="45">
        <f t="shared" si="7"/>
        <v>7</v>
      </c>
      <c r="B11" s="46"/>
      <c r="C11" s="47"/>
      <c r="D11" s="48"/>
      <c r="E11" s="31"/>
      <c r="F11" s="32"/>
      <c r="G11" s="32"/>
      <c r="H11" s="33"/>
      <c r="I11" s="34"/>
      <c r="J11" s="35"/>
      <c r="K11" s="35"/>
      <c r="L11" s="36"/>
      <c r="M11" s="37"/>
      <c r="N11" s="39"/>
      <c r="O11" s="39"/>
      <c r="P11" s="40"/>
      <c r="Q11" s="41"/>
      <c r="S11" s="43"/>
      <c r="T11" s="43"/>
      <c r="U11" s="43"/>
      <c r="V11" s="44"/>
      <c r="W11" s="43"/>
      <c r="X11" s="43"/>
      <c r="Y11" s="43"/>
      <c r="Z11" s="43"/>
    </row>
    <row r="12" spans="1:26" s="42" customFormat="1" ht="30" customHeight="1">
      <c r="A12" s="45">
        <f t="shared" si="7"/>
        <v>8</v>
      </c>
      <c r="B12" s="46"/>
      <c r="C12" s="47"/>
      <c r="D12" s="48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7"/>
        <v>9</v>
      </c>
      <c r="B13" s="46"/>
      <c r="C13" s="47"/>
      <c r="D13" s="48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7"/>
        <v>10</v>
      </c>
      <c r="B14" s="46"/>
      <c r="C14" s="47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7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7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7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7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7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7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7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7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7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7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7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7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7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7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7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7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7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7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7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7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7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7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7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7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7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7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7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7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7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7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7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7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7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7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7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7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7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7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7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7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7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7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7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7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7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7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7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7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7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7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7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7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7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7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7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7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8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8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8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8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8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8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8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8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8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8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8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8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8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8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8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8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8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8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8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8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8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8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8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8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8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8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8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8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8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8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7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3.421875" style="1" customWidth="1"/>
    <col min="2" max="2" width="24.421875" style="2" customWidth="1"/>
    <col min="3" max="3" width="25.00390625" style="2" customWidth="1"/>
    <col min="4" max="4" width="24.140625" style="0" customWidth="1"/>
    <col min="5" max="5" width="5.421875" style="0" customWidth="1"/>
    <col min="6" max="6" width="5.8515625" style="0" customWidth="1"/>
    <col min="7" max="7" width="7.421875" style="0" customWidth="1"/>
    <col min="8" max="8" width="11.421875" style="0" customWidth="1"/>
    <col min="9" max="9" width="5.421875" style="0" customWidth="1"/>
    <col min="10" max="10" width="5.0039062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6.421875" style="0" customWidth="1"/>
    <col min="15" max="15" width="6.7109375" style="0" customWidth="1"/>
    <col min="16" max="16" width="11.421875" style="0" customWidth="1"/>
    <col min="17" max="17" width="14.1406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141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137</v>
      </c>
      <c r="F3" s="9"/>
      <c r="G3" s="9"/>
      <c r="H3" s="9"/>
      <c r="I3" s="10" t="s">
        <v>130</v>
      </c>
      <c r="J3" s="10"/>
      <c r="K3" s="10"/>
      <c r="L3" s="10"/>
      <c r="M3" s="11" t="s">
        <v>142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27">
        <f>1</f>
        <v>1</v>
      </c>
      <c r="B5" s="28" t="s">
        <v>143</v>
      </c>
      <c r="C5" s="29" t="s">
        <v>144</v>
      </c>
      <c r="D5" s="30" t="s">
        <v>36</v>
      </c>
      <c r="E5" s="31">
        <v>13</v>
      </c>
      <c r="F5" s="32">
        <v>17</v>
      </c>
      <c r="G5" s="32">
        <v>720</v>
      </c>
      <c r="H5" s="33">
        <f>G5/800</f>
        <v>0.9</v>
      </c>
      <c r="I5" s="34">
        <v>8</v>
      </c>
      <c r="J5" s="35">
        <v>6</v>
      </c>
      <c r="K5" s="35">
        <v>492</v>
      </c>
      <c r="L5" s="36">
        <f>K5/600</f>
        <v>0.82</v>
      </c>
      <c r="M5" s="37"/>
      <c r="N5" s="38"/>
      <c r="O5" s="39"/>
      <c r="P5" s="40">
        <f>O5/600</f>
        <v>0</v>
      </c>
      <c r="Q5" s="41">
        <f>Z5</f>
        <v>0.86</v>
      </c>
      <c r="S5" s="43">
        <f>H5</f>
        <v>0.9</v>
      </c>
      <c r="T5" s="43">
        <f>L5</f>
        <v>0.82</v>
      </c>
      <c r="U5" s="43">
        <f>P5</f>
        <v>0</v>
      </c>
      <c r="V5" s="44"/>
      <c r="W5" s="43">
        <f>LARGE(S5:U5,1)</f>
        <v>0.9</v>
      </c>
      <c r="X5" s="43">
        <f>LARGE(S5:U5,2)</f>
        <v>0.82</v>
      </c>
      <c r="Y5" s="43">
        <f>SUM(W5:X5)</f>
        <v>1.72</v>
      </c>
      <c r="Z5" s="43">
        <f>Y5/2</f>
        <v>0.86</v>
      </c>
    </row>
    <row r="6" spans="1:26" s="42" customFormat="1" ht="30" customHeight="1">
      <c r="A6" s="27">
        <f>A5+1</f>
        <v>2</v>
      </c>
      <c r="B6" s="28" t="s">
        <v>29</v>
      </c>
      <c r="C6" s="29" t="s">
        <v>145</v>
      </c>
      <c r="D6" s="58" t="s">
        <v>31</v>
      </c>
      <c r="E6" s="31">
        <v>0</v>
      </c>
      <c r="F6" s="32">
        <v>1</v>
      </c>
      <c r="G6" s="32">
        <v>304</v>
      </c>
      <c r="H6" s="33">
        <f>G6/800</f>
        <v>0.38</v>
      </c>
      <c r="I6" s="34"/>
      <c r="J6" s="35"/>
      <c r="K6" s="35"/>
      <c r="L6" s="36">
        <f>K6/600</f>
        <v>0</v>
      </c>
      <c r="M6" s="37">
        <v>0</v>
      </c>
      <c r="N6" s="49">
        <v>3</v>
      </c>
      <c r="O6" s="39">
        <v>338</v>
      </c>
      <c r="P6" s="40">
        <f>O6/600</f>
        <v>0.5633333333333334</v>
      </c>
      <c r="Q6" s="41">
        <f>Z6</f>
        <v>0.4716666666666667</v>
      </c>
      <c r="S6" s="43">
        <f aca="true" t="shared" si="0" ref="S6:S8">H6</f>
        <v>0.38</v>
      </c>
      <c r="T6" s="43">
        <f aca="true" t="shared" si="1" ref="T6:T8">L6</f>
        <v>0</v>
      </c>
      <c r="U6" s="43">
        <f aca="true" t="shared" si="2" ref="U6:U8">P6</f>
        <v>0.5633333333333334</v>
      </c>
      <c r="V6" s="44"/>
      <c r="W6" s="43">
        <f aca="true" t="shared" si="3" ref="W6:W8">LARGE(S6:U6,1)</f>
        <v>0.5633333333333334</v>
      </c>
      <c r="X6" s="43">
        <f aca="true" t="shared" si="4" ref="X6:X8">LARGE(S6:U6,2)</f>
        <v>0.38</v>
      </c>
      <c r="Y6" s="43">
        <f aca="true" t="shared" si="5" ref="Y6:Y8">SUM(W6:X6)</f>
        <v>0.9433333333333334</v>
      </c>
      <c r="Z6" s="43">
        <f aca="true" t="shared" si="6" ref="Z6:Z8">Y6/2</f>
        <v>0.4716666666666667</v>
      </c>
    </row>
    <row r="7" spans="1:26" s="42" customFormat="1" ht="30" customHeight="1">
      <c r="A7" s="52">
        <f aca="true" t="shared" si="7" ref="A7:A70">A6+1</f>
        <v>3</v>
      </c>
      <c r="B7" s="56" t="s">
        <v>146</v>
      </c>
      <c r="C7" s="57" t="s">
        <v>147</v>
      </c>
      <c r="D7" s="54" t="s">
        <v>31</v>
      </c>
      <c r="E7" s="31"/>
      <c r="F7" s="32"/>
      <c r="G7" s="32"/>
      <c r="H7" s="33">
        <f>G7/800</f>
        <v>0</v>
      </c>
      <c r="I7" s="34"/>
      <c r="J7" s="35"/>
      <c r="K7" s="35"/>
      <c r="L7" s="36">
        <f>K7/600</f>
        <v>0</v>
      </c>
      <c r="M7" s="37">
        <v>2</v>
      </c>
      <c r="N7" s="39">
        <v>5</v>
      </c>
      <c r="O7" s="39">
        <v>428</v>
      </c>
      <c r="P7" s="40">
        <f>O7/600</f>
        <v>0.7133333333333334</v>
      </c>
      <c r="Q7" s="41">
        <f>Z7</f>
        <v>0.3566666666666667</v>
      </c>
      <c r="S7" s="43">
        <f t="shared" si="0"/>
        <v>0</v>
      </c>
      <c r="T7" s="43">
        <f t="shared" si="1"/>
        <v>0</v>
      </c>
      <c r="U7" s="43">
        <f t="shared" si="2"/>
        <v>0.7133333333333334</v>
      </c>
      <c r="V7" s="44"/>
      <c r="W7" s="43">
        <f t="shared" si="3"/>
        <v>0.7133333333333334</v>
      </c>
      <c r="X7" s="43">
        <f t="shared" si="4"/>
        <v>0</v>
      </c>
      <c r="Y7" s="43">
        <f t="shared" si="5"/>
        <v>0.7133333333333334</v>
      </c>
      <c r="Z7" s="43">
        <f t="shared" si="6"/>
        <v>0.3566666666666667</v>
      </c>
    </row>
    <row r="8" spans="1:26" s="42" customFormat="1" ht="30" customHeight="1">
      <c r="A8" s="45">
        <f t="shared" si="7"/>
        <v>4</v>
      </c>
      <c r="B8" s="46" t="s">
        <v>148</v>
      </c>
      <c r="C8" s="47" t="s">
        <v>127</v>
      </c>
      <c r="D8" s="48" t="s">
        <v>113</v>
      </c>
      <c r="E8" s="31"/>
      <c r="F8" s="32"/>
      <c r="G8" s="32"/>
      <c r="H8" s="33">
        <f>G8/800</f>
        <v>0</v>
      </c>
      <c r="I8" s="34"/>
      <c r="J8" s="35"/>
      <c r="K8" s="35"/>
      <c r="L8" s="36">
        <f>K8/600</f>
        <v>0</v>
      </c>
      <c r="M8" s="37">
        <v>5</v>
      </c>
      <c r="N8" s="39">
        <v>7</v>
      </c>
      <c r="O8" s="39">
        <v>418</v>
      </c>
      <c r="P8" s="40">
        <f>O8/600</f>
        <v>0.6966666666666667</v>
      </c>
      <c r="Q8" s="41">
        <f>Z8</f>
        <v>0.34833333333333333</v>
      </c>
      <c r="S8" s="43">
        <f t="shared" si="0"/>
        <v>0</v>
      </c>
      <c r="T8" s="43">
        <f t="shared" si="1"/>
        <v>0</v>
      </c>
      <c r="U8" s="43">
        <f t="shared" si="2"/>
        <v>0.6966666666666667</v>
      </c>
      <c r="V8" s="44"/>
      <c r="W8" s="43">
        <f t="shared" si="3"/>
        <v>0.6966666666666667</v>
      </c>
      <c r="X8" s="43">
        <f t="shared" si="4"/>
        <v>0</v>
      </c>
      <c r="Y8" s="43">
        <f t="shared" si="5"/>
        <v>0.6966666666666667</v>
      </c>
      <c r="Z8" s="43">
        <f t="shared" si="6"/>
        <v>0.34833333333333333</v>
      </c>
    </row>
    <row r="9" spans="1:26" s="42" customFormat="1" ht="30" customHeight="1">
      <c r="A9" s="45">
        <f t="shared" si="7"/>
        <v>5</v>
      </c>
      <c r="B9" s="46"/>
      <c r="C9" s="47"/>
      <c r="D9" s="48"/>
      <c r="E9" s="31"/>
      <c r="F9" s="32"/>
      <c r="G9" s="32"/>
      <c r="H9" s="33"/>
      <c r="I9" s="34"/>
      <c r="J9" s="35"/>
      <c r="K9" s="35"/>
      <c r="L9" s="36"/>
      <c r="M9" s="37"/>
      <c r="N9" s="39"/>
      <c r="O9" s="39"/>
      <c r="P9" s="40"/>
      <c r="Q9" s="41"/>
      <c r="S9" s="43"/>
      <c r="T9" s="43"/>
      <c r="U9" s="43"/>
      <c r="V9" s="44"/>
      <c r="W9" s="43"/>
      <c r="X9" s="43"/>
      <c r="Y9" s="43"/>
      <c r="Z9" s="43"/>
    </row>
    <row r="10" spans="1:26" s="42" customFormat="1" ht="30" customHeight="1">
      <c r="A10" s="45">
        <f t="shared" si="7"/>
        <v>6</v>
      </c>
      <c r="B10" s="46"/>
      <c r="C10" s="47"/>
      <c r="D10" s="48"/>
      <c r="E10" s="31"/>
      <c r="F10" s="32"/>
      <c r="G10" s="32"/>
      <c r="H10" s="33"/>
      <c r="I10" s="34"/>
      <c r="J10" s="35"/>
      <c r="K10" s="35"/>
      <c r="L10" s="36"/>
      <c r="M10" s="37"/>
      <c r="N10" s="39"/>
      <c r="O10" s="39"/>
      <c r="P10" s="40"/>
      <c r="Q10" s="41"/>
      <c r="S10" s="43"/>
      <c r="T10" s="43"/>
      <c r="U10" s="43"/>
      <c r="V10" s="44"/>
      <c r="W10" s="43"/>
      <c r="X10" s="43"/>
      <c r="Y10" s="43"/>
      <c r="Z10" s="43"/>
    </row>
    <row r="11" spans="1:26" s="42" customFormat="1" ht="30" customHeight="1">
      <c r="A11" s="45">
        <f t="shared" si="7"/>
        <v>7</v>
      </c>
      <c r="B11" s="46"/>
      <c r="C11" s="47"/>
      <c r="D11" s="48"/>
      <c r="E11" s="31"/>
      <c r="F11" s="32"/>
      <c r="G11" s="32"/>
      <c r="H11" s="33"/>
      <c r="I11" s="34"/>
      <c r="J11" s="35"/>
      <c r="K11" s="35"/>
      <c r="L11" s="36"/>
      <c r="M11" s="37"/>
      <c r="N11" s="39"/>
      <c r="O11" s="39"/>
      <c r="P11" s="40"/>
      <c r="Q11" s="41"/>
      <c r="S11" s="43"/>
      <c r="T11" s="43"/>
      <c r="U11" s="43"/>
      <c r="V11" s="44"/>
      <c r="W11" s="43"/>
      <c r="X11" s="43"/>
      <c r="Y11" s="43"/>
      <c r="Z11" s="43"/>
    </row>
    <row r="12" spans="1:26" s="42" customFormat="1" ht="30" customHeight="1">
      <c r="A12" s="45">
        <f t="shared" si="7"/>
        <v>8</v>
      </c>
      <c r="B12" s="46"/>
      <c r="C12" s="47"/>
      <c r="D12" s="48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7"/>
        <v>9</v>
      </c>
      <c r="B13" s="46"/>
      <c r="C13" s="47"/>
      <c r="D13" s="48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7"/>
        <v>10</v>
      </c>
      <c r="B14" s="46"/>
      <c r="C14" s="47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7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7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7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7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7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7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7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7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7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7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7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7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7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7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7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7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7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7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7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7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7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7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7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7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7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7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7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7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7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7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7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7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7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7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7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7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7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7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7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7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7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7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7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7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7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7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7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7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7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7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7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7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7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7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7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7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8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8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8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8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8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8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8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8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8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8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8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8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8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8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8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8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8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8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8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8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8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8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8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8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8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8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8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8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8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8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7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Z75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AB3" sqref="AB3"/>
    </sheetView>
  </sheetViews>
  <sheetFormatPr defaultColWidth="9.140625" defaultRowHeight="12.75"/>
  <cols>
    <col min="1" max="1" width="3.421875" style="1" customWidth="1"/>
    <col min="2" max="2" width="24.28125" style="2" customWidth="1"/>
    <col min="3" max="3" width="22.8515625" style="2" customWidth="1"/>
    <col min="4" max="4" width="37.7109375" style="0" customWidth="1"/>
    <col min="5" max="5" width="5.28125" style="0" customWidth="1"/>
    <col min="6" max="6" width="5.8515625" style="0" customWidth="1"/>
    <col min="7" max="7" width="7.28125" style="0" customWidth="1"/>
    <col min="8" max="8" width="11.421875" style="0" customWidth="1"/>
    <col min="9" max="10" width="5.421875" style="0" customWidth="1"/>
    <col min="11" max="11" width="7.00390625" style="0" customWidth="1"/>
    <col min="12" max="12" width="11.7109375" style="0" customWidth="1"/>
    <col min="13" max="14" width="5.421875" style="0" customWidth="1"/>
    <col min="15" max="15" width="6.8515625" style="0" customWidth="1"/>
    <col min="16" max="16" width="11.421875" style="0" customWidth="1"/>
    <col min="17" max="17" width="14.710937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149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150</v>
      </c>
      <c r="F3" s="9"/>
      <c r="G3" s="9"/>
      <c r="H3" s="9"/>
      <c r="I3" s="10" t="s">
        <v>151</v>
      </c>
      <c r="J3" s="10"/>
      <c r="K3" s="10"/>
      <c r="L3" s="10"/>
      <c r="M3" s="11" t="s">
        <v>138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27">
        <f>1</f>
        <v>1</v>
      </c>
      <c r="B5" s="28" t="s">
        <v>152</v>
      </c>
      <c r="C5" s="29" t="s">
        <v>153</v>
      </c>
      <c r="D5" s="30" t="s">
        <v>154</v>
      </c>
      <c r="E5" s="31"/>
      <c r="F5" s="32"/>
      <c r="G5" s="32"/>
      <c r="H5" s="33">
        <f>G5/800</f>
        <v>0</v>
      </c>
      <c r="I5" s="34">
        <v>6</v>
      </c>
      <c r="J5" s="35">
        <v>9</v>
      </c>
      <c r="K5" s="35">
        <v>496</v>
      </c>
      <c r="L5" s="36">
        <f>K5/600</f>
        <v>0.8266666666666667</v>
      </c>
      <c r="M5" s="37">
        <v>4</v>
      </c>
      <c r="N5" s="39">
        <v>11</v>
      </c>
      <c r="O5" s="39">
        <v>506</v>
      </c>
      <c r="P5" s="40">
        <f>O5/600</f>
        <v>0.8433333333333334</v>
      </c>
      <c r="Q5" s="41">
        <f>Z5</f>
        <v>0.835</v>
      </c>
      <c r="S5" s="43">
        <f>H5</f>
        <v>0</v>
      </c>
      <c r="T5" s="43">
        <f>L5</f>
        <v>0.8266666666666667</v>
      </c>
      <c r="U5" s="43">
        <f>P5</f>
        <v>0.8433333333333334</v>
      </c>
      <c r="V5" s="44"/>
      <c r="W5" s="43">
        <f>LARGE(S5:U5,1)</f>
        <v>0.8433333333333334</v>
      </c>
      <c r="X5" s="43">
        <f>LARGE(S5:U5,2)</f>
        <v>0.8266666666666667</v>
      </c>
      <c r="Y5" s="43">
        <f>SUM(W5:X5)</f>
        <v>1.67</v>
      </c>
      <c r="Z5" s="43">
        <f>Y5/2</f>
        <v>0.835</v>
      </c>
    </row>
    <row r="6" spans="1:26" s="42" customFormat="1" ht="30" customHeight="1">
      <c r="A6" s="27">
        <f aca="true" t="shared" si="0" ref="A6:A45">A5+1</f>
        <v>2</v>
      </c>
      <c r="B6" s="28" t="s">
        <v>155</v>
      </c>
      <c r="C6" s="29" t="s">
        <v>93</v>
      </c>
      <c r="D6" s="30" t="s">
        <v>156</v>
      </c>
      <c r="E6" s="31">
        <v>3</v>
      </c>
      <c r="F6" s="32">
        <v>9</v>
      </c>
      <c r="G6" s="32">
        <v>610</v>
      </c>
      <c r="H6" s="33">
        <f>G6/800</f>
        <v>0.7625</v>
      </c>
      <c r="I6" s="34">
        <v>2</v>
      </c>
      <c r="J6" s="35">
        <v>4</v>
      </c>
      <c r="K6" s="35">
        <v>454</v>
      </c>
      <c r="L6" s="36">
        <f>K6/600</f>
        <v>0.7566666666666667</v>
      </c>
      <c r="M6" s="37">
        <v>6</v>
      </c>
      <c r="N6" s="39">
        <v>7</v>
      </c>
      <c r="O6" s="39">
        <v>496</v>
      </c>
      <c r="P6" s="40">
        <f>O6/600</f>
        <v>0.8266666666666667</v>
      </c>
      <c r="Q6" s="41">
        <f>Z6</f>
        <v>0.7945833333333333</v>
      </c>
      <c r="S6" s="43">
        <f>H6</f>
        <v>0.7625</v>
      </c>
      <c r="T6" s="43">
        <f>L6</f>
        <v>0.7566666666666667</v>
      </c>
      <c r="U6" s="43">
        <f>P6</f>
        <v>0.8266666666666667</v>
      </c>
      <c r="V6" s="44"/>
      <c r="W6" s="43">
        <f>LARGE(S6:U6,1)</f>
        <v>0.8266666666666667</v>
      </c>
      <c r="X6" s="43">
        <f>LARGE(S6:U6,2)</f>
        <v>0.7625</v>
      </c>
      <c r="Y6" s="43">
        <f>SUM(W6:X6)</f>
        <v>1.5891666666666666</v>
      </c>
      <c r="Z6" s="43">
        <f>Y6/2</f>
        <v>0.7945833333333333</v>
      </c>
    </row>
    <row r="7" spans="1:26" s="42" customFormat="1" ht="30" customHeight="1">
      <c r="A7" s="27">
        <f t="shared" si="0"/>
        <v>3</v>
      </c>
      <c r="B7" s="28" t="s">
        <v>157</v>
      </c>
      <c r="C7" s="29" t="s">
        <v>158</v>
      </c>
      <c r="D7" s="30" t="s">
        <v>159</v>
      </c>
      <c r="E7" s="31">
        <v>6</v>
      </c>
      <c r="F7" s="32">
        <v>9</v>
      </c>
      <c r="G7" s="32">
        <v>610</v>
      </c>
      <c r="H7" s="33">
        <f>G7/800</f>
        <v>0.7625</v>
      </c>
      <c r="I7" s="34">
        <v>3</v>
      </c>
      <c r="J7" s="35">
        <v>5</v>
      </c>
      <c r="K7" s="35">
        <v>414</v>
      </c>
      <c r="L7" s="36">
        <f>K7/600</f>
        <v>0.69</v>
      </c>
      <c r="M7" s="37">
        <v>3</v>
      </c>
      <c r="N7" s="39">
        <v>9</v>
      </c>
      <c r="O7" s="39">
        <v>460</v>
      </c>
      <c r="P7" s="40">
        <f>O7/600</f>
        <v>0.7666666666666667</v>
      </c>
      <c r="Q7" s="41">
        <f>Z7</f>
        <v>0.7645833333333334</v>
      </c>
      <c r="S7" s="43">
        <f>H7</f>
        <v>0.7625</v>
      </c>
      <c r="T7" s="43">
        <f>L7</f>
        <v>0.69</v>
      </c>
      <c r="U7" s="43">
        <f>P7</f>
        <v>0.7666666666666667</v>
      </c>
      <c r="V7" s="44"/>
      <c r="W7" s="43">
        <f>LARGE(S7:U7,1)</f>
        <v>0.7666666666666667</v>
      </c>
      <c r="X7" s="43">
        <f>LARGE(S7:U7,2)</f>
        <v>0.7625</v>
      </c>
      <c r="Y7" s="43">
        <f>SUM(W7:X7)</f>
        <v>1.5291666666666668</v>
      </c>
      <c r="Z7" s="43">
        <f>Y7/2</f>
        <v>0.7645833333333334</v>
      </c>
    </row>
    <row r="8" spans="1:26" s="42" customFormat="1" ht="30" customHeight="1">
      <c r="A8" s="45">
        <f t="shared" si="0"/>
        <v>4</v>
      </c>
      <c r="B8" s="46" t="s">
        <v>160</v>
      </c>
      <c r="C8" s="47" t="s">
        <v>161</v>
      </c>
      <c r="D8" s="48" t="s">
        <v>162</v>
      </c>
      <c r="E8" s="31">
        <v>4</v>
      </c>
      <c r="F8" s="32">
        <v>8</v>
      </c>
      <c r="G8" s="32">
        <v>544</v>
      </c>
      <c r="H8" s="33">
        <f>G8/800</f>
        <v>0.68</v>
      </c>
      <c r="I8" s="34">
        <v>2</v>
      </c>
      <c r="J8" s="35">
        <v>5</v>
      </c>
      <c r="K8" s="35">
        <v>436</v>
      </c>
      <c r="L8" s="36">
        <f>K8/600</f>
        <v>0.7266666666666667</v>
      </c>
      <c r="M8" s="37">
        <v>4</v>
      </c>
      <c r="N8" s="39">
        <v>9</v>
      </c>
      <c r="O8" s="39">
        <v>466</v>
      </c>
      <c r="P8" s="40">
        <f>O8/600</f>
        <v>0.7766666666666666</v>
      </c>
      <c r="Q8" s="41">
        <f>Z8</f>
        <v>0.7516666666666667</v>
      </c>
      <c r="S8" s="43">
        <f>H8</f>
        <v>0.68</v>
      </c>
      <c r="T8" s="43">
        <f>L8</f>
        <v>0.7266666666666667</v>
      </c>
      <c r="U8" s="43">
        <f>P8</f>
        <v>0.7766666666666666</v>
      </c>
      <c r="V8" s="44"/>
      <c r="W8" s="43">
        <f>LARGE(S8:U8,1)</f>
        <v>0.7766666666666666</v>
      </c>
      <c r="X8" s="43">
        <f>LARGE(S8:U8,2)</f>
        <v>0.7266666666666667</v>
      </c>
      <c r="Y8" s="43">
        <f>SUM(W8:X8)</f>
        <v>1.5033333333333334</v>
      </c>
      <c r="Z8" s="43">
        <f>Y8/2</f>
        <v>0.7516666666666667</v>
      </c>
    </row>
    <row r="9" spans="1:26" s="42" customFormat="1" ht="30" customHeight="1">
      <c r="A9" s="45">
        <f t="shared" si="0"/>
        <v>5</v>
      </c>
      <c r="B9" s="46" t="s">
        <v>163</v>
      </c>
      <c r="C9" s="47" t="s">
        <v>106</v>
      </c>
      <c r="D9" s="48" t="s">
        <v>156</v>
      </c>
      <c r="E9" s="31">
        <v>2</v>
      </c>
      <c r="F9" s="32">
        <v>7</v>
      </c>
      <c r="G9" s="32">
        <v>502</v>
      </c>
      <c r="H9" s="33">
        <f>G9/800</f>
        <v>0.6275</v>
      </c>
      <c r="I9" s="34"/>
      <c r="J9" s="35"/>
      <c r="K9" s="35"/>
      <c r="L9" s="36">
        <f>K9/600</f>
        <v>0</v>
      </c>
      <c r="M9" s="37">
        <v>3</v>
      </c>
      <c r="N9" s="39">
        <v>4</v>
      </c>
      <c r="O9" s="39">
        <v>448</v>
      </c>
      <c r="P9" s="40">
        <f>O9/600</f>
        <v>0.7466666666666667</v>
      </c>
      <c r="Q9" s="41">
        <f>Z9</f>
        <v>0.6870833333333333</v>
      </c>
      <c r="S9" s="43">
        <f>H9</f>
        <v>0.6275</v>
      </c>
      <c r="T9" s="43">
        <f>L9</f>
        <v>0</v>
      </c>
      <c r="U9" s="43">
        <f>P9</f>
        <v>0.7466666666666667</v>
      </c>
      <c r="V9" s="44"/>
      <c r="W9" s="43">
        <f>LARGE(S9:U9,1)</f>
        <v>0.7466666666666667</v>
      </c>
      <c r="X9" s="43">
        <f>LARGE(S9:U9,2)</f>
        <v>0.6275</v>
      </c>
      <c r="Y9" s="43">
        <f>SUM(W9:X9)</f>
        <v>1.3741666666666665</v>
      </c>
      <c r="Z9" s="43">
        <f>Y9/2</f>
        <v>0.6870833333333333</v>
      </c>
    </row>
    <row r="10" spans="1:26" s="42" customFormat="1" ht="30" customHeight="1">
      <c r="A10" s="45">
        <f t="shared" si="0"/>
        <v>6</v>
      </c>
      <c r="B10" s="46" t="s">
        <v>164</v>
      </c>
      <c r="C10" s="47" t="s">
        <v>165</v>
      </c>
      <c r="D10" s="48" t="s">
        <v>162</v>
      </c>
      <c r="E10" s="31"/>
      <c r="F10" s="32"/>
      <c r="G10" s="32"/>
      <c r="H10" s="33">
        <f>G10/800</f>
        <v>0</v>
      </c>
      <c r="I10" s="34">
        <v>1</v>
      </c>
      <c r="J10" s="35">
        <v>5</v>
      </c>
      <c r="K10" s="35">
        <v>354</v>
      </c>
      <c r="L10" s="36">
        <f>K10/600</f>
        <v>0.59</v>
      </c>
      <c r="M10" s="37">
        <v>4</v>
      </c>
      <c r="N10" s="39">
        <v>4</v>
      </c>
      <c r="O10" s="39">
        <v>416</v>
      </c>
      <c r="P10" s="40">
        <f>O10/600</f>
        <v>0.6933333333333334</v>
      </c>
      <c r="Q10" s="41">
        <f>Z10</f>
        <v>0.6416666666666666</v>
      </c>
      <c r="S10" s="43">
        <f>H10</f>
        <v>0</v>
      </c>
      <c r="T10" s="43">
        <f>L10</f>
        <v>0.59</v>
      </c>
      <c r="U10" s="43">
        <f>P10</f>
        <v>0.6933333333333334</v>
      </c>
      <c r="V10" s="44"/>
      <c r="W10" s="43">
        <f>LARGE(S10:U10,1)</f>
        <v>0.6933333333333334</v>
      </c>
      <c r="X10" s="43">
        <f>LARGE(S10:U10,2)</f>
        <v>0.59</v>
      </c>
      <c r="Y10" s="43">
        <f>SUM(W10:X10)</f>
        <v>1.2833333333333332</v>
      </c>
      <c r="Z10" s="43">
        <f>Y10/2</f>
        <v>0.6416666666666666</v>
      </c>
    </row>
    <row r="11" spans="1:26" s="42" customFormat="1" ht="30" customHeight="1">
      <c r="A11" s="45">
        <f t="shared" si="0"/>
        <v>7</v>
      </c>
      <c r="B11" s="46" t="s">
        <v>166</v>
      </c>
      <c r="C11" s="47" t="s">
        <v>167</v>
      </c>
      <c r="D11" s="48" t="s">
        <v>159</v>
      </c>
      <c r="E11" s="31"/>
      <c r="F11" s="32"/>
      <c r="G11" s="32"/>
      <c r="H11" s="33">
        <f>G11/800</f>
        <v>0</v>
      </c>
      <c r="I11" s="34">
        <v>2</v>
      </c>
      <c r="J11" s="35">
        <v>3</v>
      </c>
      <c r="K11" s="35">
        <v>344</v>
      </c>
      <c r="L11" s="36">
        <f>K11/600</f>
        <v>0.5733333333333334</v>
      </c>
      <c r="M11" s="37">
        <v>2</v>
      </c>
      <c r="N11" s="39">
        <v>5</v>
      </c>
      <c r="O11" s="39">
        <v>362</v>
      </c>
      <c r="P11" s="40">
        <f>O11/600</f>
        <v>0.6033333333333334</v>
      </c>
      <c r="Q11" s="41">
        <f>Z11</f>
        <v>0.5883333333333334</v>
      </c>
      <c r="S11" s="43">
        <f>H11</f>
        <v>0</v>
      </c>
      <c r="T11" s="43">
        <f>L11</f>
        <v>0.5733333333333334</v>
      </c>
      <c r="U11" s="43">
        <f>P11</f>
        <v>0.6033333333333334</v>
      </c>
      <c r="V11" s="44"/>
      <c r="W11" s="43">
        <f>LARGE(S11:U11,1)</f>
        <v>0.6033333333333334</v>
      </c>
      <c r="X11" s="43">
        <f>LARGE(S11:U11,2)</f>
        <v>0.5733333333333334</v>
      </c>
      <c r="Y11" s="43">
        <f>SUM(W11:X11)</f>
        <v>1.1766666666666667</v>
      </c>
      <c r="Z11" s="43">
        <f>Y11/2</f>
        <v>0.5883333333333334</v>
      </c>
    </row>
    <row r="12" spans="1:26" s="42" customFormat="1" ht="30" customHeight="1">
      <c r="A12" s="45">
        <f t="shared" si="0"/>
        <v>8</v>
      </c>
      <c r="B12" s="46" t="s">
        <v>168</v>
      </c>
      <c r="C12" s="47" t="s">
        <v>30</v>
      </c>
      <c r="D12" s="48" t="s">
        <v>169</v>
      </c>
      <c r="E12" s="31">
        <v>13</v>
      </c>
      <c r="F12" s="32">
        <v>10</v>
      </c>
      <c r="G12" s="32">
        <v>688</v>
      </c>
      <c r="H12" s="33">
        <f>G12/800</f>
        <v>0.86</v>
      </c>
      <c r="I12" s="34"/>
      <c r="J12" s="35"/>
      <c r="K12" s="35"/>
      <c r="L12" s="36">
        <f>K12/600</f>
        <v>0</v>
      </c>
      <c r="M12" s="37"/>
      <c r="N12" s="39"/>
      <c r="O12" s="39"/>
      <c r="P12" s="40">
        <f>O12/600</f>
        <v>0</v>
      </c>
      <c r="Q12" s="41">
        <f>Z12</f>
        <v>0.43</v>
      </c>
      <c r="S12" s="43">
        <f>H12</f>
        <v>0.86</v>
      </c>
      <c r="T12" s="43">
        <f>L12</f>
        <v>0</v>
      </c>
      <c r="U12" s="43">
        <f>P12</f>
        <v>0</v>
      </c>
      <c r="V12" s="44"/>
      <c r="W12" s="43">
        <f>LARGE(S12:U12,1)</f>
        <v>0.86</v>
      </c>
      <c r="X12" s="43">
        <f>LARGE(S12:U12,2)</f>
        <v>0</v>
      </c>
      <c r="Y12" s="43">
        <f>SUM(W12:X12)</f>
        <v>0.86</v>
      </c>
      <c r="Z12" s="43">
        <f>Y12/2</f>
        <v>0.43</v>
      </c>
    </row>
    <row r="13" spans="1:26" s="42" customFormat="1" ht="30" customHeight="1">
      <c r="A13" s="45">
        <f t="shared" si="0"/>
        <v>9</v>
      </c>
      <c r="B13" s="46" t="s">
        <v>170</v>
      </c>
      <c r="C13" s="47" t="s">
        <v>171</v>
      </c>
      <c r="D13" s="48"/>
      <c r="E13" s="31"/>
      <c r="F13" s="32"/>
      <c r="G13" s="32"/>
      <c r="H13" s="33">
        <f>G13/800</f>
        <v>0</v>
      </c>
      <c r="I13" s="34">
        <v>5</v>
      </c>
      <c r="J13" s="35">
        <v>6</v>
      </c>
      <c r="K13" s="35">
        <v>484</v>
      </c>
      <c r="L13" s="36">
        <f>K13/600</f>
        <v>0.8066666666666666</v>
      </c>
      <c r="M13" s="37"/>
      <c r="N13" s="39"/>
      <c r="O13" s="39"/>
      <c r="P13" s="40">
        <f>O13/600</f>
        <v>0</v>
      </c>
      <c r="Q13" s="41">
        <f>Z13</f>
        <v>0.4033333333333333</v>
      </c>
      <c r="S13" s="43">
        <f>H13</f>
        <v>0</v>
      </c>
      <c r="T13" s="43">
        <f>L13</f>
        <v>0.8066666666666666</v>
      </c>
      <c r="U13" s="43">
        <f>P13</f>
        <v>0</v>
      </c>
      <c r="V13" s="44"/>
      <c r="W13" s="43">
        <f>LARGE(S13:U13,1)</f>
        <v>0.8066666666666666</v>
      </c>
      <c r="X13" s="43">
        <f>LARGE(S13:U13,2)</f>
        <v>0</v>
      </c>
      <c r="Y13" s="43">
        <f>SUM(W13:X13)</f>
        <v>0.8066666666666666</v>
      </c>
      <c r="Z13" s="43">
        <f>Y13/2</f>
        <v>0.4033333333333333</v>
      </c>
    </row>
    <row r="14" spans="1:26" s="42" customFormat="1" ht="30" customHeight="1">
      <c r="A14" s="45">
        <f t="shared" si="0"/>
        <v>10</v>
      </c>
      <c r="B14" s="46" t="s">
        <v>172</v>
      </c>
      <c r="C14" s="47" t="s">
        <v>173</v>
      </c>
      <c r="D14" s="48" t="s">
        <v>47</v>
      </c>
      <c r="E14" s="31">
        <v>4</v>
      </c>
      <c r="F14" s="32">
        <v>7</v>
      </c>
      <c r="G14" s="32">
        <v>632</v>
      </c>
      <c r="H14" s="33">
        <f>G14/800</f>
        <v>0.79</v>
      </c>
      <c r="I14" s="34"/>
      <c r="J14" s="35"/>
      <c r="K14" s="35"/>
      <c r="L14" s="36">
        <f>K14/600</f>
        <v>0</v>
      </c>
      <c r="M14" s="37"/>
      <c r="N14" s="39"/>
      <c r="O14" s="39"/>
      <c r="P14" s="40">
        <f>O14/600</f>
        <v>0</v>
      </c>
      <c r="Q14" s="41">
        <f>Z14</f>
        <v>0.395</v>
      </c>
      <c r="S14" s="43">
        <f>H14</f>
        <v>0.79</v>
      </c>
      <c r="T14" s="43">
        <f>L14</f>
        <v>0</v>
      </c>
      <c r="U14" s="43">
        <f>P14</f>
        <v>0</v>
      </c>
      <c r="V14" s="44"/>
      <c r="W14" s="43">
        <f>LARGE(S14:U14,1)</f>
        <v>0.79</v>
      </c>
      <c r="X14" s="43">
        <f>LARGE(S14:U14,2)</f>
        <v>0</v>
      </c>
      <c r="Y14" s="43">
        <f>SUM(W14:X14)</f>
        <v>0.79</v>
      </c>
      <c r="Z14" s="43">
        <f>Y14/2</f>
        <v>0.395</v>
      </c>
    </row>
    <row r="15" spans="1:26" s="42" customFormat="1" ht="30" customHeight="1">
      <c r="A15" s="45">
        <f t="shared" si="0"/>
        <v>11</v>
      </c>
      <c r="B15" s="46" t="s">
        <v>174</v>
      </c>
      <c r="C15" s="47" t="s">
        <v>93</v>
      </c>
      <c r="D15" s="48" t="s">
        <v>175</v>
      </c>
      <c r="E15" s="31">
        <v>2</v>
      </c>
      <c r="F15" s="32">
        <v>14</v>
      </c>
      <c r="G15" s="32">
        <v>628</v>
      </c>
      <c r="H15" s="33">
        <f>G15/800</f>
        <v>0.785</v>
      </c>
      <c r="I15" s="34"/>
      <c r="J15" s="35"/>
      <c r="K15" s="35"/>
      <c r="L15" s="36">
        <f>K15/600</f>
        <v>0</v>
      </c>
      <c r="M15" s="37"/>
      <c r="N15" s="39"/>
      <c r="O15" s="39"/>
      <c r="P15" s="40">
        <f>O15/600</f>
        <v>0</v>
      </c>
      <c r="Q15" s="41">
        <f>Z15</f>
        <v>0.3925</v>
      </c>
      <c r="S15" s="43">
        <f>H15</f>
        <v>0.785</v>
      </c>
      <c r="T15" s="43">
        <f>L15</f>
        <v>0</v>
      </c>
      <c r="U15" s="43">
        <f>P15</f>
        <v>0</v>
      </c>
      <c r="V15" s="44"/>
      <c r="W15" s="43">
        <f>LARGE(S15:U15,1)</f>
        <v>0.785</v>
      </c>
      <c r="X15" s="43">
        <f>LARGE(S15:U15,2)</f>
        <v>0</v>
      </c>
      <c r="Y15" s="43">
        <f>SUM(W15:X15)</f>
        <v>0.785</v>
      </c>
      <c r="Z15" s="43">
        <f>Y15/2</f>
        <v>0.3925</v>
      </c>
    </row>
    <row r="16" spans="1:26" s="42" customFormat="1" ht="30" customHeight="1">
      <c r="A16" s="45">
        <f t="shared" si="0"/>
        <v>12</v>
      </c>
      <c r="B16" s="46" t="s">
        <v>176</v>
      </c>
      <c r="C16" s="47" t="s">
        <v>177</v>
      </c>
      <c r="D16" s="48" t="s">
        <v>159</v>
      </c>
      <c r="E16" s="31"/>
      <c r="F16" s="32"/>
      <c r="G16" s="32"/>
      <c r="H16" s="33">
        <f>G16/800</f>
        <v>0</v>
      </c>
      <c r="I16" s="34"/>
      <c r="J16" s="35"/>
      <c r="K16" s="35"/>
      <c r="L16" s="36">
        <f>K16/600</f>
        <v>0</v>
      </c>
      <c r="M16" s="37">
        <v>6</v>
      </c>
      <c r="N16" s="39">
        <v>10</v>
      </c>
      <c r="O16" s="39">
        <v>462</v>
      </c>
      <c r="P16" s="40">
        <f>O16/600</f>
        <v>0.77</v>
      </c>
      <c r="Q16" s="41">
        <f>Z16</f>
        <v>0.385</v>
      </c>
      <c r="S16" s="43">
        <f>H16</f>
        <v>0</v>
      </c>
      <c r="T16" s="43">
        <f>L16</f>
        <v>0</v>
      </c>
      <c r="U16" s="43">
        <f>P16</f>
        <v>0.77</v>
      </c>
      <c r="V16" s="44"/>
      <c r="W16" s="43">
        <f>LARGE(S16:U16,1)</f>
        <v>0.77</v>
      </c>
      <c r="X16" s="43">
        <f>LARGE(S16:U16,2)</f>
        <v>0</v>
      </c>
      <c r="Y16" s="43">
        <f>SUM(W16:X16)</f>
        <v>0.77</v>
      </c>
      <c r="Z16" s="43">
        <f>Y16/2</f>
        <v>0.385</v>
      </c>
    </row>
    <row r="17" spans="1:26" s="42" customFormat="1" ht="30" customHeight="1">
      <c r="A17" s="45">
        <f t="shared" si="0"/>
        <v>13</v>
      </c>
      <c r="B17" s="46" t="s">
        <v>178</v>
      </c>
      <c r="C17" s="47" t="s">
        <v>115</v>
      </c>
      <c r="D17" s="48" t="s">
        <v>179</v>
      </c>
      <c r="E17" s="31">
        <v>3</v>
      </c>
      <c r="F17" s="32">
        <v>8</v>
      </c>
      <c r="G17" s="32">
        <v>586</v>
      </c>
      <c r="H17" s="33">
        <f>G17/800</f>
        <v>0.7325</v>
      </c>
      <c r="I17" s="34"/>
      <c r="J17" s="35"/>
      <c r="K17" s="35"/>
      <c r="L17" s="36">
        <f>K17/600</f>
        <v>0</v>
      </c>
      <c r="M17" s="37"/>
      <c r="N17" s="39"/>
      <c r="O17" s="39"/>
      <c r="P17" s="40">
        <f>O17/600</f>
        <v>0</v>
      </c>
      <c r="Q17" s="41">
        <f>Z17</f>
        <v>0.36625</v>
      </c>
      <c r="S17" s="43">
        <f>H17</f>
        <v>0.7325</v>
      </c>
      <c r="T17" s="43">
        <f>L17</f>
        <v>0</v>
      </c>
      <c r="U17" s="43">
        <f>P17</f>
        <v>0</v>
      </c>
      <c r="V17" s="44"/>
      <c r="W17" s="43">
        <f>LARGE(S17:U17,1)</f>
        <v>0.7325</v>
      </c>
      <c r="X17" s="43">
        <f>LARGE(S17:U17,2)</f>
        <v>0</v>
      </c>
      <c r="Y17" s="43">
        <f>SUM(W17:X17)</f>
        <v>0.7325</v>
      </c>
      <c r="Z17" s="43">
        <f>Y17/2</f>
        <v>0.36625</v>
      </c>
    </row>
    <row r="18" spans="1:26" s="42" customFormat="1" ht="30" customHeight="1">
      <c r="A18" s="45">
        <f t="shared" si="0"/>
        <v>14</v>
      </c>
      <c r="B18" s="46" t="s">
        <v>180</v>
      </c>
      <c r="C18" s="47" t="s">
        <v>181</v>
      </c>
      <c r="D18" s="48" t="s">
        <v>182</v>
      </c>
      <c r="E18" s="31">
        <v>1</v>
      </c>
      <c r="F18" s="32">
        <v>8</v>
      </c>
      <c r="G18" s="32">
        <v>578</v>
      </c>
      <c r="H18" s="33">
        <f>G18/800</f>
        <v>0.7225</v>
      </c>
      <c r="I18" s="34"/>
      <c r="J18" s="35"/>
      <c r="K18" s="35"/>
      <c r="L18" s="36">
        <f>K18/600</f>
        <v>0</v>
      </c>
      <c r="M18" s="37"/>
      <c r="N18" s="39"/>
      <c r="O18" s="39"/>
      <c r="P18" s="40">
        <f>O18/600</f>
        <v>0</v>
      </c>
      <c r="Q18" s="41">
        <f>Z18</f>
        <v>0.36125</v>
      </c>
      <c r="S18" s="43">
        <f>H18</f>
        <v>0.7225</v>
      </c>
      <c r="T18" s="43">
        <f>L18</f>
        <v>0</v>
      </c>
      <c r="U18" s="43">
        <f>P18</f>
        <v>0</v>
      </c>
      <c r="V18" s="44"/>
      <c r="W18" s="43">
        <f>LARGE(S18:U18,1)</f>
        <v>0.7225</v>
      </c>
      <c r="X18" s="43">
        <f>LARGE(S18:U18,2)</f>
        <v>0</v>
      </c>
      <c r="Y18" s="43">
        <f>SUM(W18:X18)</f>
        <v>0.7225</v>
      </c>
      <c r="Z18" s="43">
        <f>Y18/2</f>
        <v>0.36125</v>
      </c>
    </row>
    <row r="19" spans="1:26" s="42" customFormat="1" ht="30" customHeight="1">
      <c r="A19" s="45">
        <f t="shared" si="0"/>
        <v>15</v>
      </c>
      <c r="B19" s="46" t="s">
        <v>183</v>
      </c>
      <c r="C19" s="47" t="s">
        <v>184</v>
      </c>
      <c r="D19" s="48"/>
      <c r="E19" s="31">
        <v>2</v>
      </c>
      <c r="F19" s="32">
        <v>8</v>
      </c>
      <c r="G19" s="32">
        <v>574</v>
      </c>
      <c r="H19" s="33">
        <f>G19/800</f>
        <v>0.7175</v>
      </c>
      <c r="I19" s="34"/>
      <c r="J19" s="35"/>
      <c r="K19" s="35"/>
      <c r="L19" s="36">
        <f>K19/600</f>
        <v>0</v>
      </c>
      <c r="M19" s="37"/>
      <c r="N19" s="39"/>
      <c r="O19" s="39"/>
      <c r="P19" s="40">
        <f>O19/600</f>
        <v>0</v>
      </c>
      <c r="Q19" s="41">
        <f>Z19</f>
        <v>0.35875</v>
      </c>
      <c r="S19" s="43">
        <f>H19</f>
        <v>0.7175</v>
      </c>
      <c r="T19" s="43">
        <f>L19</f>
        <v>0</v>
      </c>
      <c r="U19" s="43">
        <f>P19</f>
        <v>0</v>
      </c>
      <c r="V19" s="44"/>
      <c r="W19" s="43">
        <f>LARGE(S19:U19,1)</f>
        <v>0.7175</v>
      </c>
      <c r="X19" s="43">
        <f>LARGE(S19:U19,2)</f>
        <v>0</v>
      </c>
      <c r="Y19" s="43">
        <f>SUM(W19:X19)</f>
        <v>0.7175</v>
      </c>
      <c r="Z19" s="43">
        <f>Y19/2</f>
        <v>0.35875</v>
      </c>
    </row>
    <row r="20" spans="1:26" s="42" customFormat="1" ht="30" customHeight="1">
      <c r="A20" s="45">
        <f t="shared" si="0"/>
        <v>16</v>
      </c>
      <c r="B20" s="46" t="s">
        <v>185</v>
      </c>
      <c r="C20" s="47" t="s">
        <v>186</v>
      </c>
      <c r="D20" s="48" t="s">
        <v>187</v>
      </c>
      <c r="E20" s="31">
        <v>1</v>
      </c>
      <c r="F20" s="32">
        <v>7</v>
      </c>
      <c r="G20" s="32">
        <v>570</v>
      </c>
      <c r="H20" s="33">
        <f>G20/800</f>
        <v>0.7125</v>
      </c>
      <c r="I20" s="34"/>
      <c r="J20" s="35"/>
      <c r="K20" s="35"/>
      <c r="L20" s="36">
        <f>K20/600</f>
        <v>0</v>
      </c>
      <c r="M20" s="37"/>
      <c r="N20" s="39"/>
      <c r="O20" s="39"/>
      <c r="P20" s="40">
        <f>O20/600</f>
        <v>0</v>
      </c>
      <c r="Q20" s="41">
        <f>Z20</f>
        <v>0.35625</v>
      </c>
      <c r="S20" s="43">
        <f>H20</f>
        <v>0.7125</v>
      </c>
      <c r="T20" s="43">
        <f>L20</f>
        <v>0</v>
      </c>
      <c r="U20" s="43">
        <f>P20</f>
        <v>0</v>
      </c>
      <c r="V20" s="44"/>
      <c r="W20" s="43">
        <f>LARGE(S20:U20,1)</f>
        <v>0.7125</v>
      </c>
      <c r="X20" s="43">
        <f>LARGE(S20:U20,2)</f>
        <v>0</v>
      </c>
      <c r="Y20" s="43">
        <f>SUM(W20:X20)</f>
        <v>0.7125</v>
      </c>
      <c r="Z20" s="43">
        <f>Y20/2</f>
        <v>0.35625</v>
      </c>
    </row>
    <row r="21" spans="1:26" s="42" customFormat="1" ht="30" customHeight="1">
      <c r="A21" s="45">
        <f t="shared" si="0"/>
        <v>17</v>
      </c>
      <c r="B21" s="46" t="s">
        <v>174</v>
      </c>
      <c r="C21" s="47" t="s">
        <v>188</v>
      </c>
      <c r="D21" s="48" t="s">
        <v>175</v>
      </c>
      <c r="E21" s="31">
        <v>3</v>
      </c>
      <c r="F21" s="32">
        <v>8</v>
      </c>
      <c r="G21" s="32">
        <v>568</v>
      </c>
      <c r="H21" s="33">
        <f>G21/800</f>
        <v>0.71</v>
      </c>
      <c r="I21" s="34"/>
      <c r="J21" s="35"/>
      <c r="K21" s="35"/>
      <c r="L21" s="36">
        <f>K21/600</f>
        <v>0</v>
      </c>
      <c r="M21" s="37"/>
      <c r="N21" s="39"/>
      <c r="O21" s="39"/>
      <c r="P21" s="40">
        <f>O21/600</f>
        <v>0</v>
      </c>
      <c r="Q21" s="41">
        <f>Z21</f>
        <v>0.355</v>
      </c>
      <c r="S21" s="43">
        <f>H21</f>
        <v>0.71</v>
      </c>
      <c r="T21" s="43">
        <f>L21</f>
        <v>0</v>
      </c>
      <c r="U21" s="43">
        <f>P21</f>
        <v>0</v>
      </c>
      <c r="V21" s="44"/>
      <c r="W21" s="43">
        <f>LARGE(S21:U21,1)</f>
        <v>0.71</v>
      </c>
      <c r="X21" s="43">
        <f>LARGE(S21:U21,2)</f>
        <v>0</v>
      </c>
      <c r="Y21" s="43">
        <f>SUM(W21:X21)</f>
        <v>0.71</v>
      </c>
      <c r="Z21" s="43">
        <f>Y21/2</f>
        <v>0.355</v>
      </c>
    </row>
    <row r="22" spans="1:26" s="42" customFormat="1" ht="30" customHeight="1">
      <c r="A22" s="45">
        <f t="shared" si="0"/>
        <v>18</v>
      </c>
      <c r="B22" s="46" t="s">
        <v>189</v>
      </c>
      <c r="C22" s="47" t="s">
        <v>111</v>
      </c>
      <c r="D22" s="48" t="s">
        <v>190</v>
      </c>
      <c r="E22" s="31">
        <v>4</v>
      </c>
      <c r="F22" s="32">
        <v>8</v>
      </c>
      <c r="G22" s="32">
        <v>566</v>
      </c>
      <c r="H22" s="33">
        <f>G22/800</f>
        <v>0.7075</v>
      </c>
      <c r="I22" s="34"/>
      <c r="J22" s="35"/>
      <c r="K22" s="35"/>
      <c r="L22" s="36">
        <f>K22/600</f>
        <v>0</v>
      </c>
      <c r="M22" s="37"/>
      <c r="N22" s="39"/>
      <c r="O22" s="39"/>
      <c r="P22" s="40">
        <f>O22/600</f>
        <v>0</v>
      </c>
      <c r="Q22" s="41">
        <f>Z22</f>
        <v>0.35375</v>
      </c>
      <c r="S22" s="43">
        <f>H22</f>
        <v>0.7075</v>
      </c>
      <c r="T22" s="43">
        <f>L22</f>
        <v>0</v>
      </c>
      <c r="U22" s="43">
        <f>P22</f>
        <v>0</v>
      </c>
      <c r="V22" s="44"/>
      <c r="W22" s="43">
        <f>LARGE(S22:U22,1)</f>
        <v>0.7075</v>
      </c>
      <c r="X22" s="43">
        <f>LARGE(S22:U22,2)</f>
        <v>0</v>
      </c>
      <c r="Y22" s="43">
        <f>SUM(W22:X22)</f>
        <v>0.7075</v>
      </c>
      <c r="Z22" s="43">
        <f>Y22/2</f>
        <v>0.35375</v>
      </c>
    </row>
    <row r="23" spans="1:26" s="42" customFormat="1" ht="30" customHeight="1">
      <c r="A23" s="45">
        <f t="shared" si="0"/>
        <v>19</v>
      </c>
      <c r="B23" s="46" t="s">
        <v>191</v>
      </c>
      <c r="C23" s="47" t="s">
        <v>66</v>
      </c>
      <c r="D23" s="48" t="s">
        <v>69</v>
      </c>
      <c r="E23" s="31">
        <v>4</v>
      </c>
      <c r="F23" s="32">
        <v>5</v>
      </c>
      <c r="G23" s="32">
        <v>564</v>
      </c>
      <c r="H23" s="33">
        <f>G23/800</f>
        <v>0.705</v>
      </c>
      <c r="I23" s="34"/>
      <c r="J23" s="35"/>
      <c r="K23" s="35"/>
      <c r="L23" s="36">
        <f>K23/600</f>
        <v>0</v>
      </c>
      <c r="M23" s="37"/>
      <c r="N23" s="39"/>
      <c r="O23" s="39"/>
      <c r="P23" s="40">
        <f>O23/600</f>
        <v>0</v>
      </c>
      <c r="Q23" s="41">
        <f>Z23</f>
        <v>0.3525</v>
      </c>
      <c r="S23" s="43">
        <f>H23</f>
        <v>0.705</v>
      </c>
      <c r="T23" s="43">
        <f>L23</f>
        <v>0</v>
      </c>
      <c r="U23" s="43">
        <f>P23</f>
        <v>0</v>
      </c>
      <c r="V23" s="44"/>
      <c r="W23" s="43">
        <f>LARGE(S23:U23,1)</f>
        <v>0.705</v>
      </c>
      <c r="X23" s="43">
        <f>LARGE(S23:U23,2)</f>
        <v>0</v>
      </c>
      <c r="Y23" s="43">
        <f>SUM(W23:X23)</f>
        <v>0.705</v>
      </c>
      <c r="Z23" s="43">
        <f>Y23/2</f>
        <v>0.3525</v>
      </c>
    </row>
    <row r="24" spans="1:26" s="42" customFormat="1" ht="30" customHeight="1">
      <c r="A24" s="45">
        <f t="shared" si="0"/>
        <v>20</v>
      </c>
      <c r="B24" s="46" t="s">
        <v>192</v>
      </c>
      <c r="C24" s="47" t="s">
        <v>93</v>
      </c>
      <c r="D24" s="48" t="s">
        <v>58</v>
      </c>
      <c r="E24" s="31">
        <v>1</v>
      </c>
      <c r="F24" s="32">
        <v>7</v>
      </c>
      <c r="G24" s="32">
        <v>544</v>
      </c>
      <c r="H24" s="33">
        <f>G24/800</f>
        <v>0.68</v>
      </c>
      <c r="I24" s="34"/>
      <c r="J24" s="35"/>
      <c r="K24" s="35"/>
      <c r="L24" s="36">
        <f>K24/600</f>
        <v>0</v>
      </c>
      <c r="M24" s="37"/>
      <c r="N24" s="39"/>
      <c r="O24" s="39"/>
      <c r="P24" s="40">
        <f>O24/600</f>
        <v>0</v>
      </c>
      <c r="Q24" s="41">
        <f>Z24</f>
        <v>0.34</v>
      </c>
      <c r="S24" s="43">
        <f>H24</f>
        <v>0.68</v>
      </c>
      <c r="T24" s="43">
        <f>L24</f>
        <v>0</v>
      </c>
      <c r="U24" s="43">
        <f>P24</f>
        <v>0</v>
      </c>
      <c r="V24" s="44"/>
      <c r="W24" s="43">
        <f>LARGE(S24:U24,1)</f>
        <v>0.68</v>
      </c>
      <c r="X24" s="43">
        <f>LARGE(S24:U24,2)</f>
        <v>0</v>
      </c>
      <c r="Y24" s="43">
        <f>SUM(W24:X24)</f>
        <v>0.68</v>
      </c>
      <c r="Z24" s="43">
        <f>Y24/2</f>
        <v>0.34</v>
      </c>
    </row>
    <row r="25" spans="1:26" s="42" customFormat="1" ht="30" customHeight="1">
      <c r="A25" s="45">
        <f t="shared" si="0"/>
        <v>21</v>
      </c>
      <c r="B25" s="46" t="s">
        <v>193</v>
      </c>
      <c r="C25" s="47" t="s">
        <v>194</v>
      </c>
      <c r="D25" s="48" t="s">
        <v>187</v>
      </c>
      <c r="E25" s="31">
        <v>3</v>
      </c>
      <c r="F25" s="32">
        <v>4</v>
      </c>
      <c r="G25" s="32">
        <v>524</v>
      </c>
      <c r="H25" s="33">
        <f>G25/800</f>
        <v>0.655</v>
      </c>
      <c r="I25" s="34"/>
      <c r="J25" s="35"/>
      <c r="K25" s="35"/>
      <c r="L25" s="36">
        <f>K25/600</f>
        <v>0</v>
      </c>
      <c r="M25" s="37"/>
      <c r="N25" s="39"/>
      <c r="O25" s="39"/>
      <c r="P25" s="40">
        <f>O25/600</f>
        <v>0</v>
      </c>
      <c r="Q25" s="41">
        <f>Z25</f>
        <v>0.3275</v>
      </c>
      <c r="S25" s="43">
        <f>H25</f>
        <v>0.655</v>
      </c>
      <c r="T25" s="43">
        <f>L25</f>
        <v>0</v>
      </c>
      <c r="U25" s="43">
        <f>P25</f>
        <v>0</v>
      </c>
      <c r="V25" s="44"/>
      <c r="W25" s="43">
        <f>LARGE(S25:U25,1)</f>
        <v>0.655</v>
      </c>
      <c r="X25" s="43">
        <f>LARGE(S25:U25,2)</f>
        <v>0</v>
      </c>
      <c r="Y25" s="43">
        <f>SUM(W25:X25)</f>
        <v>0.655</v>
      </c>
      <c r="Z25" s="43">
        <f>Y25/2</f>
        <v>0.3275</v>
      </c>
    </row>
    <row r="26" spans="1:26" s="42" customFormat="1" ht="30" customHeight="1">
      <c r="A26" s="45">
        <f t="shared" si="0"/>
        <v>22</v>
      </c>
      <c r="B26" s="46" t="s">
        <v>195</v>
      </c>
      <c r="C26" s="47" t="s">
        <v>196</v>
      </c>
      <c r="D26" s="48" t="s">
        <v>197</v>
      </c>
      <c r="E26" s="31">
        <v>1</v>
      </c>
      <c r="F26" s="32">
        <v>6</v>
      </c>
      <c r="G26" s="32">
        <v>514</v>
      </c>
      <c r="H26" s="33">
        <f>G26/800</f>
        <v>0.6425</v>
      </c>
      <c r="I26" s="34"/>
      <c r="J26" s="35"/>
      <c r="K26" s="35"/>
      <c r="L26" s="36">
        <f>K26/600</f>
        <v>0</v>
      </c>
      <c r="M26" s="37"/>
      <c r="N26" s="39"/>
      <c r="O26" s="39"/>
      <c r="P26" s="40">
        <f>O26/600</f>
        <v>0</v>
      </c>
      <c r="Q26" s="41">
        <f>Z26</f>
        <v>0.32125</v>
      </c>
      <c r="S26" s="43">
        <f>H26</f>
        <v>0.6425</v>
      </c>
      <c r="T26" s="43">
        <f>L26</f>
        <v>0</v>
      </c>
      <c r="U26" s="43">
        <f>P26</f>
        <v>0</v>
      </c>
      <c r="V26" s="44"/>
      <c r="W26" s="43">
        <f>LARGE(S26:U26,1)</f>
        <v>0.6425</v>
      </c>
      <c r="X26" s="43">
        <f>LARGE(S26:U26,2)</f>
        <v>0</v>
      </c>
      <c r="Y26" s="43">
        <f>SUM(W26:X26)</f>
        <v>0.6425</v>
      </c>
      <c r="Z26" s="43">
        <f>Y26/2</f>
        <v>0.32125</v>
      </c>
    </row>
    <row r="27" spans="1:26" s="42" customFormat="1" ht="30" customHeight="1">
      <c r="A27" s="45">
        <f t="shared" si="0"/>
        <v>23</v>
      </c>
      <c r="B27" s="46" t="s">
        <v>198</v>
      </c>
      <c r="C27" s="47" t="s">
        <v>199</v>
      </c>
      <c r="D27" s="48" t="s">
        <v>200</v>
      </c>
      <c r="E27" s="31"/>
      <c r="F27" s="32"/>
      <c r="G27" s="32"/>
      <c r="H27" s="33">
        <f>G27/800</f>
        <v>0</v>
      </c>
      <c r="I27" s="34"/>
      <c r="J27" s="35"/>
      <c r="K27" s="35"/>
      <c r="L27" s="36">
        <f>K27/600</f>
        <v>0</v>
      </c>
      <c r="M27" s="37">
        <v>2</v>
      </c>
      <c r="N27" s="39">
        <v>3</v>
      </c>
      <c r="O27" s="39">
        <v>382</v>
      </c>
      <c r="P27" s="40">
        <f>O27/600</f>
        <v>0.6366666666666667</v>
      </c>
      <c r="Q27" s="41">
        <f>Z27</f>
        <v>0.31833333333333336</v>
      </c>
      <c r="S27" s="43">
        <f>H27</f>
        <v>0</v>
      </c>
      <c r="T27" s="43">
        <f>L27</f>
        <v>0</v>
      </c>
      <c r="U27" s="43">
        <f>P27</f>
        <v>0.6366666666666667</v>
      </c>
      <c r="V27" s="44"/>
      <c r="W27" s="43">
        <f>LARGE(S27:U27,1)</f>
        <v>0.6366666666666667</v>
      </c>
      <c r="X27" s="43">
        <f>LARGE(S27:U27,2)</f>
        <v>0</v>
      </c>
      <c r="Y27" s="43">
        <f>SUM(W27:X27)</f>
        <v>0.6366666666666667</v>
      </c>
      <c r="Z27" s="43">
        <f>Y27/2</f>
        <v>0.31833333333333336</v>
      </c>
    </row>
    <row r="28" spans="1:26" s="42" customFormat="1" ht="30" customHeight="1">
      <c r="A28" s="45">
        <f t="shared" si="0"/>
        <v>24</v>
      </c>
      <c r="B28" s="46" t="s">
        <v>201</v>
      </c>
      <c r="C28" s="47" t="s">
        <v>202</v>
      </c>
      <c r="D28" s="48" t="s">
        <v>203</v>
      </c>
      <c r="E28" s="31"/>
      <c r="F28" s="32"/>
      <c r="G28" s="32"/>
      <c r="H28" s="33">
        <f>G28/800</f>
        <v>0</v>
      </c>
      <c r="I28" s="34"/>
      <c r="J28" s="35"/>
      <c r="K28" s="35"/>
      <c r="L28" s="36">
        <f>K28/600</f>
        <v>0</v>
      </c>
      <c r="M28" s="37">
        <v>1</v>
      </c>
      <c r="N28" s="39">
        <v>6</v>
      </c>
      <c r="O28" s="39">
        <v>382</v>
      </c>
      <c r="P28" s="40">
        <f>O28/600</f>
        <v>0.6366666666666667</v>
      </c>
      <c r="Q28" s="41">
        <f>Z28</f>
        <v>0.31833333333333336</v>
      </c>
      <c r="S28" s="43">
        <f>H28</f>
        <v>0</v>
      </c>
      <c r="T28" s="43">
        <f>L28</f>
        <v>0</v>
      </c>
      <c r="U28" s="43">
        <f>P28</f>
        <v>0.6366666666666667</v>
      </c>
      <c r="V28" s="44"/>
      <c r="W28" s="43">
        <f>LARGE(S28:U28,1)</f>
        <v>0.6366666666666667</v>
      </c>
      <c r="X28" s="43">
        <f>LARGE(S28:U28,2)</f>
        <v>0</v>
      </c>
      <c r="Y28" s="43">
        <f>SUM(W28:X28)</f>
        <v>0.6366666666666667</v>
      </c>
      <c r="Z28" s="43">
        <f>Y28/2</f>
        <v>0.31833333333333336</v>
      </c>
    </row>
    <row r="29" spans="1:26" s="42" customFormat="1" ht="30" customHeight="1">
      <c r="A29" s="45">
        <f t="shared" si="0"/>
        <v>25</v>
      </c>
      <c r="B29" s="46" t="s">
        <v>204</v>
      </c>
      <c r="C29" s="47" t="s">
        <v>205</v>
      </c>
      <c r="D29" s="48" t="s">
        <v>206</v>
      </c>
      <c r="E29" s="31"/>
      <c r="F29" s="32"/>
      <c r="G29" s="32"/>
      <c r="H29" s="33">
        <f>G29/800</f>
        <v>0</v>
      </c>
      <c r="I29" s="34">
        <v>3</v>
      </c>
      <c r="J29" s="35">
        <v>7</v>
      </c>
      <c r="K29" s="35">
        <v>378</v>
      </c>
      <c r="L29" s="36">
        <f>K29/600</f>
        <v>0.63</v>
      </c>
      <c r="M29" s="37"/>
      <c r="N29" s="39"/>
      <c r="O29" s="39"/>
      <c r="P29" s="40">
        <f>O29/600</f>
        <v>0</v>
      </c>
      <c r="Q29" s="41">
        <f>Z29</f>
        <v>0.315</v>
      </c>
      <c r="S29" s="43">
        <f>H29</f>
        <v>0</v>
      </c>
      <c r="T29" s="43">
        <f>L29</f>
        <v>0.63</v>
      </c>
      <c r="U29" s="43">
        <f>P29</f>
        <v>0</v>
      </c>
      <c r="V29" s="44"/>
      <c r="W29" s="43">
        <f>LARGE(S29:U29,1)</f>
        <v>0.63</v>
      </c>
      <c r="X29" s="43">
        <f>LARGE(S29:U29,2)</f>
        <v>0</v>
      </c>
      <c r="Y29" s="43">
        <f>SUM(W29:X29)</f>
        <v>0.63</v>
      </c>
      <c r="Z29" s="43">
        <f>Y29/2</f>
        <v>0.315</v>
      </c>
    </row>
    <row r="30" spans="1:26" s="42" customFormat="1" ht="30" customHeight="1">
      <c r="A30" s="45">
        <f t="shared" si="0"/>
        <v>26</v>
      </c>
      <c r="B30" s="46" t="s">
        <v>207</v>
      </c>
      <c r="C30" s="47" t="s">
        <v>208</v>
      </c>
      <c r="D30" s="48"/>
      <c r="E30" s="31"/>
      <c r="F30" s="32"/>
      <c r="G30" s="32"/>
      <c r="H30" s="33">
        <f>G30/800</f>
        <v>0</v>
      </c>
      <c r="I30" s="34"/>
      <c r="J30" s="35"/>
      <c r="K30" s="35"/>
      <c r="L30" s="36">
        <f>K30/600</f>
        <v>0</v>
      </c>
      <c r="M30" s="37">
        <v>0</v>
      </c>
      <c r="N30" s="39">
        <v>7</v>
      </c>
      <c r="O30" s="39">
        <v>376</v>
      </c>
      <c r="P30" s="40">
        <f>O30/600</f>
        <v>0.6266666666666667</v>
      </c>
      <c r="Q30" s="41">
        <f>Z30</f>
        <v>0.31333333333333335</v>
      </c>
      <c r="S30" s="43">
        <f>H30</f>
        <v>0</v>
      </c>
      <c r="T30" s="43">
        <f>L30</f>
        <v>0</v>
      </c>
      <c r="U30" s="43">
        <f>P30</f>
        <v>0.6266666666666667</v>
      </c>
      <c r="V30" s="44"/>
      <c r="W30" s="43">
        <f>LARGE(S30:U30,1)</f>
        <v>0.6266666666666667</v>
      </c>
      <c r="X30" s="43">
        <f>LARGE(S30:U30,2)</f>
        <v>0</v>
      </c>
      <c r="Y30" s="43">
        <f>SUM(W30:X30)</f>
        <v>0.6266666666666667</v>
      </c>
      <c r="Z30" s="43">
        <f>Y30/2</f>
        <v>0.31333333333333335</v>
      </c>
    </row>
    <row r="31" spans="1:26" s="42" customFormat="1" ht="30" customHeight="1">
      <c r="A31" s="45">
        <f t="shared" si="0"/>
        <v>27</v>
      </c>
      <c r="B31" s="46" t="s">
        <v>209</v>
      </c>
      <c r="C31" s="47" t="s">
        <v>210</v>
      </c>
      <c r="D31" s="48" t="s">
        <v>159</v>
      </c>
      <c r="E31" s="31">
        <v>1</v>
      </c>
      <c r="F31" s="32">
        <v>5</v>
      </c>
      <c r="G31" s="32">
        <v>482</v>
      </c>
      <c r="H31" s="33">
        <f>G31/800</f>
        <v>0.6025</v>
      </c>
      <c r="I31" s="34"/>
      <c r="J31" s="35"/>
      <c r="K31" s="35"/>
      <c r="L31" s="36">
        <f>K31/600</f>
        <v>0</v>
      </c>
      <c r="M31" s="37"/>
      <c r="N31" s="39"/>
      <c r="O31" s="39"/>
      <c r="P31" s="40">
        <f>O31/600</f>
        <v>0</v>
      </c>
      <c r="Q31" s="41">
        <f>Z31</f>
        <v>0.30125</v>
      </c>
      <c r="S31" s="43">
        <f>H31</f>
        <v>0.6025</v>
      </c>
      <c r="T31" s="43">
        <f>L31</f>
        <v>0</v>
      </c>
      <c r="U31" s="43">
        <f>P31</f>
        <v>0</v>
      </c>
      <c r="V31" s="44"/>
      <c r="W31" s="43">
        <f>LARGE(S31:U31,1)</f>
        <v>0.6025</v>
      </c>
      <c r="X31" s="43">
        <f>LARGE(S31:U31,2)</f>
        <v>0</v>
      </c>
      <c r="Y31" s="43">
        <f>SUM(W31:X31)</f>
        <v>0.6025</v>
      </c>
      <c r="Z31" s="43">
        <f>Y31/2</f>
        <v>0.30125</v>
      </c>
    </row>
    <row r="32" spans="1:26" s="42" customFormat="1" ht="30" customHeight="1">
      <c r="A32" s="45">
        <f t="shared" si="0"/>
        <v>28</v>
      </c>
      <c r="B32" s="46" t="s">
        <v>211</v>
      </c>
      <c r="C32" s="47" t="s">
        <v>212</v>
      </c>
      <c r="D32" s="48" t="s">
        <v>213</v>
      </c>
      <c r="E32" s="31"/>
      <c r="F32" s="32"/>
      <c r="G32" s="32"/>
      <c r="H32" s="33">
        <f>G32/800</f>
        <v>0</v>
      </c>
      <c r="I32" s="34">
        <v>0</v>
      </c>
      <c r="J32" s="35">
        <v>4</v>
      </c>
      <c r="K32" s="35">
        <v>358</v>
      </c>
      <c r="L32" s="36">
        <f>K32/600</f>
        <v>0.5966666666666667</v>
      </c>
      <c r="M32" s="37"/>
      <c r="N32" s="39"/>
      <c r="O32" s="39"/>
      <c r="P32" s="40">
        <f>O32/600</f>
        <v>0</v>
      </c>
      <c r="Q32" s="41">
        <f>Z32</f>
        <v>0.29833333333333334</v>
      </c>
      <c r="S32" s="43">
        <f>H32</f>
        <v>0</v>
      </c>
      <c r="T32" s="43">
        <f>L32</f>
        <v>0.5966666666666667</v>
      </c>
      <c r="U32" s="43">
        <f>P32</f>
        <v>0</v>
      </c>
      <c r="V32" s="44"/>
      <c r="W32" s="43">
        <f>LARGE(S32:U32,1)</f>
        <v>0.5966666666666667</v>
      </c>
      <c r="X32" s="43">
        <f>LARGE(S32:U32,2)</f>
        <v>0</v>
      </c>
      <c r="Y32" s="43">
        <f>SUM(W32:X32)</f>
        <v>0.5966666666666667</v>
      </c>
      <c r="Z32" s="43">
        <f>Y32/2</f>
        <v>0.29833333333333334</v>
      </c>
    </row>
    <row r="33" spans="1:26" s="42" customFormat="1" ht="30" customHeight="1">
      <c r="A33" s="45">
        <f t="shared" si="0"/>
        <v>29</v>
      </c>
      <c r="B33" s="46" t="s">
        <v>214</v>
      </c>
      <c r="C33" s="47" t="s">
        <v>117</v>
      </c>
      <c r="D33" s="48" t="s">
        <v>80</v>
      </c>
      <c r="E33" s="31">
        <v>3</v>
      </c>
      <c r="F33" s="32">
        <v>2</v>
      </c>
      <c r="G33" s="32">
        <v>472</v>
      </c>
      <c r="H33" s="33">
        <f>G33/800</f>
        <v>0.59</v>
      </c>
      <c r="I33" s="34"/>
      <c r="J33" s="35"/>
      <c r="K33" s="35"/>
      <c r="L33" s="36">
        <f>K33/600</f>
        <v>0</v>
      </c>
      <c r="M33" s="37"/>
      <c r="N33" s="39"/>
      <c r="O33" s="39"/>
      <c r="P33" s="40">
        <f>O33/600</f>
        <v>0</v>
      </c>
      <c r="Q33" s="41">
        <f>Z33</f>
        <v>0.295</v>
      </c>
      <c r="S33" s="43">
        <f>H33</f>
        <v>0.59</v>
      </c>
      <c r="T33" s="43">
        <f>L33</f>
        <v>0</v>
      </c>
      <c r="U33" s="43">
        <f>P33</f>
        <v>0</v>
      </c>
      <c r="V33" s="44"/>
      <c r="W33" s="43">
        <f>LARGE(S33:U33,1)</f>
        <v>0.59</v>
      </c>
      <c r="X33" s="43">
        <f>LARGE(S33:U33,2)</f>
        <v>0</v>
      </c>
      <c r="Y33" s="43">
        <f>SUM(W33:X33)</f>
        <v>0.59</v>
      </c>
      <c r="Z33" s="43">
        <f>Y33/2</f>
        <v>0.295</v>
      </c>
    </row>
    <row r="34" spans="1:26" s="42" customFormat="1" ht="30" customHeight="1">
      <c r="A34" s="45">
        <f t="shared" si="0"/>
        <v>30</v>
      </c>
      <c r="B34" s="46" t="s">
        <v>215</v>
      </c>
      <c r="C34" s="47" t="s">
        <v>158</v>
      </c>
      <c r="D34" s="48" t="s">
        <v>58</v>
      </c>
      <c r="E34" s="31">
        <v>1</v>
      </c>
      <c r="F34" s="32">
        <v>8</v>
      </c>
      <c r="G34" s="32">
        <v>464</v>
      </c>
      <c r="H34" s="33">
        <f>G34/800</f>
        <v>0.58</v>
      </c>
      <c r="I34" s="34"/>
      <c r="J34" s="35"/>
      <c r="K34" s="35"/>
      <c r="L34" s="36">
        <f>K34/600</f>
        <v>0</v>
      </c>
      <c r="M34" s="37"/>
      <c r="N34" s="39"/>
      <c r="O34" s="39"/>
      <c r="P34" s="40">
        <f>O34/600</f>
        <v>0</v>
      </c>
      <c r="Q34" s="41">
        <f>Z34</f>
        <v>0.29</v>
      </c>
      <c r="S34" s="43">
        <f>H34</f>
        <v>0.58</v>
      </c>
      <c r="T34" s="43">
        <f>L34</f>
        <v>0</v>
      </c>
      <c r="U34" s="43">
        <f>P34</f>
        <v>0</v>
      </c>
      <c r="V34" s="44"/>
      <c r="W34" s="43">
        <f>LARGE(S34:U34,1)</f>
        <v>0.58</v>
      </c>
      <c r="X34" s="43">
        <f>LARGE(S34:U34,2)</f>
        <v>0</v>
      </c>
      <c r="Y34" s="43">
        <f>SUM(W34:X34)</f>
        <v>0.58</v>
      </c>
      <c r="Z34" s="43">
        <f>Y34/2</f>
        <v>0.29</v>
      </c>
    </row>
    <row r="35" spans="1:26" s="42" customFormat="1" ht="30" customHeight="1">
      <c r="A35" s="45">
        <f t="shared" si="0"/>
        <v>31</v>
      </c>
      <c r="B35" s="46" t="s">
        <v>216</v>
      </c>
      <c r="C35" s="47" t="s">
        <v>217</v>
      </c>
      <c r="D35" s="48" t="s">
        <v>200</v>
      </c>
      <c r="E35" s="31">
        <v>2</v>
      </c>
      <c r="F35" s="32">
        <v>0</v>
      </c>
      <c r="G35" s="32">
        <v>464</v>
      </c>
      <c r="H35" s="33">
        <f>G35/800</f>
        <v>0.58</v>
      </c>
      <c r="I35" s="34"/>
      <c r="J35" s="35"/>
      <c r="K35" s="35"/>
      <c r="L35" s="36">
        <f>K35/600</f>
        <v>0</v>
      </c>
      <c r="M35" s="37"/>
      <c r="N35" s="39"/>
      <c r="O35" s="39"/>
      <c r="P35" s="40">
        <f>O35/600</f>
        <v>0</v>
      </c>
      <c r="Q35" s="41">
        <f>Z35</f>
        <v>0.29</v>
      </c>
      <c r="S35" s="43">
        <f>H35</f>
        <v>0.58</v>
      </c>
      <c r="T35" s="43">
        <f>L35</f>
        <v>0</v>
      </c>
      <c r="U35" s="43">
        <f>P35</f>
        <v>0</v>
      </c>
      <c r="V35" s="44"/>
      <c r="W35" s="43">
        <f>LARGE(S35:U35,1)</f>
        <v>0.58</v>
      </c>
      <c r="X35" s="43">
        <f>LARGE(S35:U35,2)</f>
        <v>0</v>
      </c>
      <c r="Y35" s="43">
        <f>SUM(W35:X35)</f>
        <v>0.58</v>
      </c>
      <c r="Z35" s="43">
        <f>Y35/2</f>
        <v>0.29</v>
      </c>
    </row>
    <row r="36" spans="1:26" s="42" customFormat="1" ht="30" customHeight="1">
      <c r="A36" s="45">
        <f t="shared" si="0"/>
        <v>32</v>
      </c>
      <c r="B36" s="46" t="s">
        <v>218</v>
      </c>
      <c r="C36" s="47" t="s">
        <v>219</v>
      </c>
      <c r="D36" s="48" t="s">
        <v>58</v>
      </c>
      <c r="E36" s="31">
        <v>3</v>
      </c>
      <c r="F36" s="32">
        <v>5</v>
      </c>
      <c r="G36" s="32">
        <v>464</v>
      </c>
      <c r="H36" s="33">
        <f>G36/800</f>
        <v>0.58</v>
      </c>
      <c r="I36" s="34"/>
      <c r="J36" s="35"/>
      <c r="K36" s="35"/>
      <c r="L36" s="36">
        <f>K36/600</f>
        <v>0</v>
      </c>
      <c r="M36" s="37"/>
      <c r="N36" s="39"/>
      <c r="O36" s="39"/>
      <c r="P36" s="40">
        <f>O36/600</f>
        <v>0</v>
      </c>
      <c r="Q36" s="41">
        <f>Z36</f>
        <v>0.29</v>
      </c>
      <c r="S36" s="43">
        <f>H36</f>
        <v>0.58</v>
      </c>
      <c r="T36" s="43">
        <f>L36</f>
        <v>0</v>
      </c>
      <c r="U36" s="43">
        <f>P36</f>
        <v>0</v>
      </c>
      <c r="V36" s="44"/>
      <c r="W36" s="43">
        <f>LARGE(S36:U36,1)</f>
        <v>0.58</v>
      </c>
      <c r="X36" s="43">
        <f>LARGE(S36:U36,2)</f>
        <v>0</v>
      </c>
      <c r="Y36" s="43">
        <f>SUM(W36:X36)</f>
        <v>0.58</v>
      </c>
      <c r="Z36" s="43">
        <f>Y36/2</f>
        <v>0.29</v>
      </c>
    </row>
    <row r="37" spans="1:26" s="42" customFormat="1" ht="30" customHeight="1">
      <c r="A37" s="45">
        <f t="shared" si="0"/>
        <v>33</v>
      </c>
      <c r="B37" s="46" t="s">
        <v>220</v>
      </c>
      <c r="C37" s="47" t="s">
        <v>66</v>
      </c>
      <c r="D37" s="48" t="s">
        <v>175</v>
      </c>
      <c r="E37" s="31">
        <v>3</v>
      </c>
      <c r="F37" s="32">
        <v>2</v>
      </c>
      <c r="G37" s="32">
        <v>456</v>
      </c>
      <c r="H37" s="33">
        <f>G37/800</f>
        <v>0.57</v>
      </c>
      <c r="I37" s="34"/>
      <c r="J37" s="35"/>
      <c r="K37" s="35"/>
      <c r="L37" s="36">
        <f>K37/600</f>
        <v>0</v>
      </c>
      <c r="M37" s="37"/>
      <c r="N37" s="39"/>
      <c r="O37" s="39"/>
      <c r="P37" s="40">
        <f>O37/600</f>
        <v>0</v>
      </c>
      <c r="Q37" s="41">
        <f>Z37</f>
        <v>0.285</v>
      </c>
      <c r="S37" s="43">
        <f>H37</f>
        <v>0.57</v>
      </c>
      <c r="T37" s="43">
        <f>L37</f>
        <v>0</v>
      </c>
      <c r="U37" s="43">
        <f>P37</f>
        <v>0</v>
      </c>
      <c r="V37" s="44"/>
      <c r="W37" s="43">
        <f>LARGE(S37:U37,1)</f>
        <v>0.57</v>
      </c>
      <c r="X37" s="43">
        <f>LARGE(S37:U37,2)</f>
        <v>0</v>
      </c>
      <c r="Y37" s="43">
        <f>SUM(W37:X37)</f>
        <v>0.57</v>
      </c>
      <c r="Z37" s="43">
        <f>Y37/2</f>
        <v>0.285</v>
      </c>
    </row>
    <row r="38" spans="1:26" s="42" customFormat="1" ht="30" customHeight="1">
      <c r="A38" s="45">
        <f t="shared" si="0"/>
        <v>34</v>
      </c>
      <c r="B38" s="46" t="s">
        <v>221</v>
      </c>
      <c r="C38" s="47" t="s">
        <v>222</v>
      </c>
      <c r="D38" s="48" t="s">
        <v>39</v>
      </c>
      <c r="E38" s="31">
        <v>0</v>
      </c>
      <c r="F38" s="32">
        <v>3</v>
      </c>
      <c r="G38" s="32">
        <v>448</v>
      </c>
      <c r="H38" s="33">
        <f>G38/800</f>
        <v>0.56</v>
      </c>
      <c r="I38" s="34"/>
      <c r="J38" s="35"/>
      <c r="K38" s="35"/>
      <c r="L38" s="36">
        <f>K38/600</f>
        <v>0</v>
      </c>
      <c r="M38" s="37"/>
      <c r="N38" s="39"/>
      <c r="O38" s="39"/>
      <c r="P38" s="40">
        <f>O38/600</f>
        <v>0</v>
      </c>
      <c r="Q38" s="41">
        <f>Z38</f>
        <v>0.28</v>
      </c>
      <c r="S38" s="43">
        <f>H38</f>
        <v>0.56</v>
      </c>
      <c r="T38" s="43">
        <f>L38</f>
        <v>0</v>
      </c>
      <c r="U38" s="43">
        <f>P38</f>
        <v>0</v>
      </c>
      <c r="V38" s="44"/>
      <c r="W38" s="43">
        <f>LARGE(S38:U38,1)</f>
        <v>0.56</v>
      </c>
      <c r="X38" s="43">
        <f>LARGE(S38:U38,2)</f>
        <v>0</v>
      </c>
      <c r="Y38" s="43">
        <f>SUM(W38:X38)</f>
        <v>0.56</v>
      </c>
      <c r="Z38" s="43">
        <f>Y38/2</f>
        <v>0.28</v>
      </c>
    </row>
    <row r="39" spans="1:26" s="42" customFormat="1" ht="30" customHeight="1">
      <c r="A39" s="45">
        <f t="shared" si="0"/>
        <v>35</v>
      </c>
      <c r="B39" s="46" t="s">
        <v>223</v>
      </c>
      <c r="C39" s="47" t="s">
        <v>19</v>
      </c>
      <c r="D39" s="48" t="s">
        <v>50</v>
      </c>
      <c r="E39" s="31">
        <v>3</v>
      </c>
      <c r="F39" s="32">
        <v>8</v>
      </c>
      <c r="G39" s="32">
        <v>446</v>
      </c>
      <c r="H39" s="33">
        <f>G39/800</f>
        <v>0.5575</v>
      </c>
      <c r="I39" s="34"/>
      <c r="J39" s="35"/>
      <c r="K39" s="35"/>
      <c r="L39" s="36">
        <f>K39/600</f>
        <v>0</v>
      </c>
      <c r="M39" s="37"/>
      <c r="N39" s="39"/>
      <c r="O39" s="39"/>
      <c r="P39" s="40">
        <f>O39/600</f>
        <v>0</v>
      </c>
      <c r="Q39" s="41">
        <f>Z39</f>
        <v>0.27875</v>
      </c>
      <c r="S39" s="43">
        <f>H39</f>
        <v>0.5575</v>
      </c>
      <c r="T39" s="43">
        <f>L39</f>
        <v>0</v>
      </c>
      <c r="U39" s="43">
        <f>P39</f>
        <v>0</v>
      </c>
      <c r="V39" s="44"/>
      <c r="W39" s="43">
        <f>LARGE(S39:U39,1)</f>
        <v>0.5575</v>
      </c>
      <c r="X39" s="43">
        <f>LARGE(S39:U39,2)</f>
        <v>0</v>
      </c>
      <c r="Y39" s="43">
        <f>SUM(W39:X39)</f>
        <v>0.5575</v>
      </c>
      <c r="Z39" s="43">
        <f>Y39/2</f>
        <v>0.27875</v>
      </c>
    </row>
    <row r="40" spans="1:26" s="42" customFormat="1" ht="30" customHeight="1">
      <c r="A40" s="45">
        <f t="shared" si="0"/>
        <v>36</v>
      </c>
      <c r="B40" s="46" t="s">
        <v>224</v>
      </c>
      <c r="C40" s="47" t="s">
        <v>225</v>
      </c>
      <c r="D40" s="48" t="s">
        <v>226</v>
      </c>
      <c r="E40" s="31">
        <v>1</v>
      </c>
      <c r="F40" s="32">
        <v>3</v>
      </c>
      <c r="G40" s="32">
        <v>396</v>
      </c>
      <c r="H40" s="33">
        <f>G40/800</f>
        <v>0.495</v>
      </c>
      <c r="I40" s="34"/>
      <c r="J40" s="35"/>
      <c r="K40" s="35"/>
      <c r="L40" s="36">
        <f>K40/600</f>
        <v>0</v>
      </c>
      <c r="M40" s="37"/>
      <c r="N40" s="39"/>
      <c r="O40" s="39"/>
      <c r="P40" s="40">
        <f>O40/600</f>
        <v>0</v>
      </c>
      <c r="Q40" s="41">
        <f>Z40</f>
        <v>0.2475</v>
      </c>
      <c r="S40" s="43">
        <f>H40</f>
        <v>0.495</v>
      </c>
      <c r="T40" s="43">
        <f>L40</f>
        <v>0</v>
      </c>
      <c r="U40" s="43">
        <f>P40</f>
        <v>0</v>
      </c>
      <c r="V40" s="44"/>
      <c r="W40" s="43">
        <f>LARGE(S40:U40,1)</f>
        <v>0.495</v>
      </c>
      <c r="X40" s="43">
        <f>LARGE(S40:U40,2)</f>
        <v>0</v>
      </c>
      <c r="Y40" s="43">
        <f>SUM(W40:X40)</f>
        <v>0.495</v>
      </c>
      <c r="Z40" s="43">
        <f>Y40/2</f>
        <v>0.2475</v>
      </c>
    </row>
    <row r="41" spans="1:26" s="42" customFormat="1" ht="30" customHeight="1">
      <c r="A41" s="45">
        <f t="shared" si="0"/>
        <v>37</v>
      </c>
      <c r="B41" s="46" t="s">
        <v>227</v>
      </c>
      <c r="C41" s="47" t="s">
        <v>186</v>
      </c>
      <c r="D41" s="48" t="s">
        <v>226</v>
      </c>
      <c r="E41" s="31">
        <v>2</v>
      </c>
      <c r="F41" s="32">
        <v>3</v>
      </c>
      <c r="G41" s="32">
        <v>366</v>
      </c>
      <c r="H41" s="33">
        <f>G41/800</f>
        <v>0.4575</v>
      </c>
      <c r="I41" s="34"/>
      <c r="J41" s="35"/>
      <c r="K41" s="35"/>
      <c r="L41" s="36">
        <f>K41/600</f>
        <v>0</v>
      </c>
      <c r="M41" s="37"/>
      <c r="N41" s="39"/>
      <c r="O41" s="39"/>
      <c r="P41" s="40">
        <f>O41/600</f>
        <v>0</v>
      </c>
      <c r="Q41" s="41">
        <f>Z41</f>
        <v>0.22875</v>
      </c>
      <c r="S41" s="43">
        <f>H41</f>
        <v>0.4575</v>
      </c>
      <c r="T41" s="43">
        <f>L41</f>
        <v>0</v>
      </c>
      <c r="U41" s="43">
        <f>P41</f>
        <v>0</v>
      </c>
      <c r="V41" s="44"/>
      <c r="W41" s="43">
        <f>LARGE(S41:U41,1)</f>
        <v>0.4575</v>
      </c>
      <c r="X41" s="43">
        <f>LARGE(S41:U41,2)</f>
        <v>0</v>
      </c>
      <c r="Y41" s="43">
        <f>SUM(W41:X41)</f>
        <v>0.4575</v>
      </c>
      <c r="Z41" s="43">
        <f>Y41/2</f>
        <v>0.22875</v>
      </c>
    </row>
    <row r="42" spans="1:26" s="42" customFormat="1" ht="30" customHeight="1">
      <c r="A42" s="45">
        <f t="shared" si="0"/>
        <v>38</v>
      </c>
      <c r="B42" s="46" t="s">
        <v>228</v>
      </c>
      <c r="C42" s="47" t="s">
        <v>229</v>
      </c>
      <c r="D42" s="48" t="s">
        <v>162</v>
      </c>
      <c r="E42" s="31"/>
      <c r="F42" s="32"/>
      <c r="G42" s="32"/>
      <c r="H42" s="33">
        <f>G42/800</f>
        <v>0</v>
      </c>
      <c r="I42" s="34"/>
      <c r="J42" s="35"/>
      <c r="K42" s="35"/>
      <c r="L42" s="36">
        <f>K42/600</f>
        <v>0</v>
      </c>
      <c r="M42" s="37">
        <v>1</v>
      </c>
      <c r="N42" s="39">
        <v>0</v>
      </c>
      <c r="O42" s="39">
        <v>272</v>
      </c>
      <c r="P42" s="40">
        <f>O42/600</f>
        <v>0.4533333333333333</v>
      </c>
      <c r="Q42" s="41">
        <f>Z42</f>
        <v>0.22666666666666666</v>
      </c>
      <c r="S42" s="43">
        <f>H42</f>
        <v>0</v>
      </c>
      <c r="T42" s="43">
        <f>L42</f>
        <v>0</v>
      </c>
      <c r="U42" s="43">
        <f>P42</f>
        <v>0.4533333333333333</v>
      </c>
      <c r="V42" s="44"/>
      <c r="W42" s="43">
        <f>LARGE(S42:U42,1)</f>
        <v>0.4533333333333333</v>
      </c>
      <c r="X42" s="43">
        <f>LARGE(S42:U42,2)</f>
        <v>0</v>
      </c>
      <c r="Y42" s="43">
        <f>SUM(W42:X42)</f>
        <v>0.4533333333333333</v>
      </c>
      <c r="Z42" s="43">
        <f>Y42/2</f>
        <v>0.22666666666666666</v>
      </c>
    </row>
    <row r="43" spans="1:26" s="42" customFormat="1" ht="30" customHeight="1">
      <c r="A43" s="45">
        <f t="shared" si="0"/>
        <v>39</v>
      </c>
      <c r="B43" s="46" t="s">
        <v>230</v>
      </c>
      <c r="C43" s="47" t="s">
        <v>231</v>
      </c>
      <c r="D43" s="48"/>
      <c r="E43" s="31">
        <v>2</v>
      </c>
      <c r="F43" s="32">
        <v>1</v>
      </c>
      <c r="G43" s="32">
        <v>358</v>
      </c>
      <c r="H43" s="33">
        <f>G43/800</f>
        <v>0.4475</v>
      </c>
      <c r="I43" s="34"/>
      <c r="J43" s="35"/>
      <c r="K43" s="35"/>
      <c r="L43" s="36">
        <f>K43/600</f>
        <v>0</v>
      </c>
      <c r="M43" s="37"/>
      <c r="N43" s="39"/>
      <c r="O43" s="39"/>
      <c r="P43" s="40">
        <f>O43/600</f>
        <v>0</v>
      </c>
      <c r="Q43" s="41">
        <f>Z43</f>
        <v>0.22375</v>
      </c>
      <c r="S43" s="43">
        <f>H43</f>
        <v>0.4475</v>
      </c>
      <c r="T43" s="43">
        <f>L43</f>
        <v>0</v>
      </c>
      <c r="U43" s="43">
        <f>P43</f>
        <v>0</v>
      </c>
      <c r="V43" s="44"/>
      <c r="W43" s="43">
        <f>LARGE(S43:U43,1)</f>
        <v>0.4475</v>
      </c>
      <c r="X43" s="43">
        <f>LARGE(S43:U43,2)</f>
        <v>0</v>
      </c>
      <c r="Y43" s="43">
        <f>SUM(W43:X43)</f>
        <v>0.4475</v>
      </c>
      <c r="Z43" s="43">
        <f>Y43/2</f>
        <v>0.22375</v>
      </c>
    </row>
    <row r="44" spans="1:26" s="42" customFormat="1" ht="30" customHeight="1">
      <c r="A44" s="45">
        <f t="shared" si="0"/>
        <v>40</v>
      </c>
      <c r="B44" s="46" t="s">
        <v>232</v>
      </c>
      <c r="C44" s="47" t="s">
        <v>233</v>
      </c>
      <c r="D44" s="48" t="s">
        <v>226</v>
      </c>
      <c r="E44" s="31">
        <v>0</v>
      </c>
      <c r="F44" s="32">
        <v>1</v>
      </c>
      <c r="G44" s="32">
        <v>272</v>
      </c>
      <c r="H44" s="33">
        <f>G44/800</f>
        <v>0.34</v>
      </c>
      <c r="I44" s="34"/>
      <c r="J44" s="35"/>
      <c r="K44" s="35"/>
      <c r="L44" s="36">
        <f>K44/600</f>
        <v>0</v>
      </c>
      <c r="M44" s="37"/>
      <c r="N44" s="39"/>
      <c r="O44" s="39"/>
      <c r="P44" s="40">
        <f>O44/600</f>
        <v>0</v>
      </c>
      <c r="Q44" s="41">
        <f>Z44</f>
        <v>0.17</v>
      </c>
      <c r="S44" s="43">
        <f>H44</f>
        <v>0.34</v>
      </c>
      <c r="T44" s="43">
        <f>L44</f>
        <v>0</v>
      </c>
      <c r="U44" s="43">
        <f>P44</f>
        <v>0</v>
      </c>
      <c r="V44" s="44"/>
      <c r="W44" s="43">
        <f>LARGE(S44:U44,1)</f>
        <v>0.34</v>
      </c>
      <c r="X44" s="43">
        <f>LARGE(S44:U44,2)</f>
        <v>0</v>
      </c>
      <c r="Y44" s="43">
        <f>SUM(W44:X44)</f>
        <v>0.34</v>
      </c>
      <c r="Z44" s="43">
        <f>Y44/2</f>
        <v>0.17</v>
      </c>
    </row>
    <row r="45" spans="1:26" s="42" customFormat="1" ht="30" customHeight="1">
      <c r="A45" s="45">
        <f t="shared" si="0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aca="true" t="shared" si="1" ref="A46:A75">A45+1</f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1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1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1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1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1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1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1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1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1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1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1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1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1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1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1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1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1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1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1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1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1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1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1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1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t="shared" si="1"/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1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1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1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1"/>
        <v>71</v>
      </c>
      <c r="B75" s="46"/>
      <c r="C75" s="47"/>
      <c r="D75" s="48"/>
      <c r="E75" s="32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W3" sqref="W3"/>
    </sheetView>
  </sheetViews>
  <sheetFormatPr defaultColWidth="9.140625" defaultRowHeight="12.75"/>
  <cols>
    <col min="1" max="1" width="3.421875" style="1" customWidth="1"/>
    <col min="2" max="2" width="24.140625" style="2" customWidth="1"/>
    <col min="3" max="3" width="22.8515625" style="2" customWidth="1"/>
    <col min="4" max="4" width="35.57421875" style="0" customWidth="1"/>
    <col min="5" max="5" width="5.8515625" style="0" customWidth="1"/>
    <col min="6" max="6" width="5.421875" style="0" customWidth="1"/>
    <col min="7" max="7" width="6.8515625" style="0" customWidth="1"/>
    <col min="8" max="8" width="11.421875" style="0" customWidth="1"/>
    <col min="9" max="9" width="6.00390625" style="0" customWidth="1"/>
    <col min="10" max="10" width="5.8515625" style="0" customWidth="1"/>
    <col min="11" max="11" width="7.00390625" style="0" customWidth="1"/>
    <col min="12" max="12" width="11.7109375" style="0" customWidth="1"/>
    <col min="13" max="13" width="5.421875" style="0" customWidth="1"/>
    <col min="14" max="14" width="7.00390625" style="0" customWidth="1"/>
    <col min="15" max="15" width="6.7109375" style="0" customWidth="1"/>
    <col min="16" max="16" width="11.421875" style="0" customWidth="1"/>
    <col min="17" max="17" width="15.003906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234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150</v>
      </c>
      <c r="F3" s="9"/>
      <c r="G3" s="9"/>
      <c r="H3" s="9"/>
      <c r="I3" s="10" t="s">
        <v>235</v>
      </c>
      <c r="J3" s="10"/>
      <c r="K3" s="10"/>
      <c r="L3" s="10"/>
      <c r="M3" s="11" t="s">
        <v>142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R4" s="25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0" customHeight="1">
      <c r="A5" s="27">
        <f>1</f>
        <v>1</v>
      </c>
      <c r="B5" s="28" t="s">
        <v>236</v>
      </c>
      <c r="C5" s="29" t="s">
        <v>237</v>
      </c>
      <c r="D5" s="30" t="s">
        <v>122</v>
      </c>
      <c r="E5" s="31">
        <v>1</v>
      </c>
      <c r="F5" s="32">
        <v>3</v>
      </c>
      <c r="G5" s="32">
        <v>472</v>
      </c>
      <c r="H5" s="33">
        <f>G5/800</f>
        <v>0.59</v>
      </c>
      <c r="I5" s="34"/>
      <c r="J5" s="35"/>
      <c r="K5" s="35"/>
      <c r="L5" s="36">
        <f>K5/600</f>
        <v>0</v>
      </c>
      <c r="M5" s="37">
        <v>4</v>
      </c>
      <c r="N5" s="38">
        <v>2</v>
      </c>
      <c r="O5" s="39">
        <v>428</v>
      </c>
      <c r="P5" s="40">
        <f>O5/600</f>
        <v>0.7133333333333334</v>
      </c>
      <c r="Q5" s="41">
        <f>Z5</f>
        <v>0.6516666666666666</v>
      </c>
      <c r="R5" s="59"/>
      <c r="S5" s="43">
        <f>H5</f>
        <v>0.59</v>
      </c>
      <c r="T5" s="43">
        <f>L5</f>
        <v>0</v>
      </c>
      <c r="U5" s="43">
        <f>P5</f>
        <v>0.7133333333333334</v>
      </c>
      <c r="V5" s="44"/>
      <c r="W5" s="43">
        <f>LARGE(S5:U5,1)</f>
        <v>0.7133333333333334</v>
      </c>
      <c r="X5" s="43">
        <f>LARGE(S5:U5,2)</f>
        <v>0.59</v>
      </c>
      <c r="Y5" s="43">
        <f>SUM(W5:X5)</f>
        <v>1.3033333333333332</v>
      </c>
      <c r="Z5" s="43">
        <f>Y5/2</f>
        <v>0.6516666666666666</v>
      </c>
    </row>
    <row r="6" spans="1:26" s="42" customFormat="1" ht="30" customHeight="1">
      <c r="A6" s="27">
        <f>A5+1</f>
        <v>2</v>
      </c>
      <c r="B6" s="28" t="s">
        <v>155</v>
      </c>
      <c r="C6" s="29" t="s">
        <v>238</v>
      </c>
      <c r="D6" s="30" t="s">
        <v>156</v>
      </c>
      <c r="E6" s="31">
        <v>1</v>
      </c>
      <c r="F6" s="32">
        <v>3</v>
      </c>
      <c r="G6" s="32">
        <v>322</v>
      </c>
      <c r="H6" s="33">
        <f>G6/800</f>
        <v>0.4025</v>
      </c>
      <c r="I6" s="34">
        <v>2</v>
      </c>
      <c r="J6" s="35">
        <v>2</v>
      </c>
      <c r="K6" s="35">
        <v>326</v>
      </c>
      <c r="L6" s="36">
        <f>K6/600</f>
        <v>0.5433333333333333</v>
      </c>
      <c r="M6" s="37">
        <v>0</v>
      </c>
      <c r="N6" s="39">
        <v>2</v>
      </c>
      <c r="O6" s="39">
        <v>270</v>
      </c>
      <c r="P6" s="40">
        <f>O6/600</f>
        <v>0.45</v>
      </c>
      <c r="Q6" s="41">
        <f>Z6</f>
        <v>0.4966666666666667</v>
      </c>
      <c r="R6" s="59"/>
      <c r="S6" s="43">
        <f>H6</f>
        <v>0.4025</v>
      </c>
      <c r="T6" s="43">
        <f>L6</f>
        <v>0.5433333333333333</v>
      </c>
      <c r="U6" s="43">
        <f>P6</f>
        <v>0.45</v>
      </c>
      <c r="V6" s="44"/>
      <c r="W6" s="43">
        <f>LARGE(S6:U6,1)</f>
        <v>0.5433333333333333</v>
      </c>
      <c r="X6" s="43">
        <f>LARGE(S6:U6,2)</f>
        <v>0.45</v>
      </c>
      <c r="Y6" s="43">
        <f>SUM(W6:X6)</f>
        <v>0.9933333333333334</v>
      </c>
      <c r="Z6" s="43">
        <f>Y6/2</f>
        <v>0.4966666666666667</v>
      </c>
    </row>
    <row r="7" spans="1:26" s="42" customFormat="1" ht="30" customHeight="1">
      <c r="A7" s="52">
        <f aca="true" t="shared" si="0" ref="A7:A70">A6+1</f>
        <v>3</v>
      </c>
      <c r="B7" s="56" t="s">
        <v>178</v>
      </c>
      <c r="C7" s="57" t="s">
        <v>239</v>
      </c>
      <c r="D7" s="54" t="s">
        <v>179</v>
      </c>
      <c r="E7" s="31">
        <v>3</v>
      </c>
      <c r="F7" s="32">
        <v>2</v>
      </c>
      <c r="G7" s="32">
        <v>556</v>
      </c>
      <c r="H7" s="33">
        <f>G7/800</f>
        <v>0.695</v>
      </c>
      <c r="I7" s="34"/>
      <c r="J7" s="35"/>
      <c r="K7" s="35"/>
      <c r="L7" s="36">
        <f>K7/600</f>
        <v>0</v>
      </c>
      <c r="M7" s="37"/>
      <c r="N7" s="49"/>
      <c r="O7" s="39"/>
      <c r="P7" s="40">
        <f>O7/600</f>
        <v>0</v>
      </c>
      <c r="Q7" s="41">
        <f>Z7</f>
        <v>0.3475</v>
      </c>
      <c r="R7" s="59"/>
      <c r="S7" s="43">
        <f>H7</f>
        <v>0.695</v>
      </c>
      <c r="T7" s="43">
        <f>L7</f>
        <v>0</v>
      </c>
      <c r="U7" s="43">
        <f>P7</f>
        <v>0</v>
      </c>
      <c r="V7" s="44"/>
      <c r="W7" s="43">
        <f>LARGE(S7:U7,1)</f>
        <v>0.695</v>
      </c>
      <c r="X7" s="43">
        <f>LARGE(S7:U7,2)</f>
        <v>0</v>
      </c>
      <c r="Y7" s="43">
        <f>SUM(W7:X7)</f>
        <v>0.695</v>
      </c>
      <c r="Z7" s="43">
        <f>Y7/2</f>
        <v>0.3475</v>
      </c>
    </row>
    <row r="8" spans="1:26" s="42" customFormat="1" ht="30" customHeight="1">
      <c r="A8" s="45">
        <f t="shared" si="0"/>
        <v>4</v>
      </c>
      <c r="B8" s="46" t="s">
        <v>240</v>
      </c>
      <c r="C8" s="47" t="s">
        <v>241</v>
      </c>
      <c r="D8" s="48" t="s">
        <v>47</v>
      </c>
      <c r="E8" s="31">
        <v>2</v>
      </c>
      <c r="F8" s="32">
        <v>9</v>
      </c>
      <c r="G8" s="32">
        <v>502</v>
      </c>
      <c r="H8" s="33">
        <f>G8/800</f>
        <v>0.6275</v>
      </c>
      <c r="I8" s="34"/>
      <c r="J8" s="35"/>
      <c r="K8" s="35"/>
      <c r="L8" s="36">
        <f>K8/600</f>
        <v>0</v>
      </c>
      <c r="M8" s="37"/>
      <c r="N8" s="39"/>
      <c r="O8" s="39"/>
      <c r="P8" s="40">
        <f>O8/600</f>
        <v>0</v>
      </c>
      <c r="Q8" s="41">
        <f>Z8</f>
        <v>0.31375</v>
      </c>
      <c r="R8" s="59"/>
      <c r="S8" s="43">
        <f>H8</f>
        <v>0.6275</v>
      </c>
      <c r="T8" s="43">
        <f>L8</f>
        <v>0</v>
      </c>
      <c r="U8" s="43">
        <f>P8</f>
        <v>0</v>
      </c>
      <c r="V8" s="44"/>
      <c r="W8" s="43">
        <f>LARGE(S8:U8,1)</f>
        <v>0.6275</v>
      </c>
      <c r="X8" s="43">
        <f>LARGE(S8:U8,2)</f>
        <v>0</v>
      </c>
      <c r="Y8" s="43">
        <f>SUM(W8:X8)</f>
        <v>0.6275</v>
      </c>
      <c r="Z8" s="43">
        <f>Y8/2</f>
        <v>0.31375</v>
      </c>
    </row>
    <row r="9" spans="1:26" s="42" customFormat="1" ht="30" customHeight="1">
      <c r="A9" s="45">
        <f t="shared" si="0"/>
        <v>5</v>
      </c>
      <c r="B9" s="46" t="s">
        <v>201</v>
      </c>
      <c r="C9" s="47" t="s">
        <v>242</v>
      </c>
      <c r="D9" s="48" t="s">
        <v>243</v>
      </c>
      <c r="E9" s="31"/>
      <c r="F9" s="32"/>
      <c r="G9" s="32"/>
      <c r="H9" s="33">
        <f>G9/800</f>
        <v>0</v>
      </c>
      <c r="I9" s="34"/>
      <c r="J9" s="35"/>
      <c r="K9" s="35"/>
      <c r="L9" s="36">
        <f>K9/600</f>
        <v>0</v>
      </c>
      <c r="M9" s="37">
        <v>0</v>
      </c>
      <c r="N9" s="39">
        <v>5</v>
      </c>
      <c r="O9" s="39">
        <v>354</v>
      </c>
      <c r="P9" s="40">
        <f>O9/600</f>
        <v>0.59</v>
      </c>
      <c r="Q9" s="41">
        <f>Z9</f>
        <v>0.295</v>
      </c>
      <c r="R9" s="59"/>
      <c r="S9" s="43">
        <f>H9</f>
        <v>0</v>
      </c>
      <c r="T9" s="43">
        <f>L9</f>
        <v>0</v>
      </c>
      <c r="U9" s="43">
        <f>P9</f>
        <v>0.59</v>
      </c>
      <c r="V9" s="44"/>
      <c r="W9" s="43">
        <f>LARGE(S9:U9,1)</f>
        <v>0.59</v>
      </c>
      <c r="X9" s="43">
        <f>LARGE(S9:U9,2)</f>
        <v>0</v>
      </c>
      <c r="Y9" s="43">
        <f>SUM(W9:X9)</f>
        <v>0.59</v>
      </c>
      <c r="Z9" s="43">
        <f>Y9/2</f>
        <v>0.295</v>
      </c>
    </row>
    <row r="10" spans="1:26" s="42" customFormat="1" ht="30" customHeight="1">
      <c r="A10" s="45">
        <f t="shared" si="0"/>
        <v>6</v>
      </c>
      <c r="B10" s="46" t="s">
        <v>228</v>
      </c>
      <c r="C10" s="47" t="s">
        <v>244</v>
      </c>
      <c r="D10" s="48" t="s">
        <v>162</v>
      </c>
      <c r="E10" s="31"/>
      <c r="F10" s="32"/>
      <c r="G10" s="32"/>
      <c r="H10" s="33">
        <f>G10/800</f>
        <v>0</v>
      </c>
      <c r="I10" s="34"/>
      <c r="J10" s="35"/>
      <c r="K10" s="35"/>
      <c r="L10" s="36">
        <f>K10/600</f>
        <v>0</v>
      </c>
      <c r="M10" s="37">
        <v>1</v>
      </c>
      <c r="N10" s="39">
        <v>4</v>
      </c>
      <c r="O10" s="39">
        <v>348</v>
      </c>
      <c r="P10" s="40">
        <f>O10/600</f>
        <v>0.58</v>
      </c>
      <c r="Q10" s="41">
        <f>Z10</f>
        <v>0.29</v>
      </c>
      <c r="R10" s="59"/>
      <c r="S10" s="43">
        <f>H10</f>
        <v>0</v>
      </c>
      <c r="T10" s="43">
        <f>L10</f>
        <v>0</v>
      </c>
      <c r="U10" s="43">
        <f>P10</f>
        <v>0.58</v>
      </c>
      <c r="V10" s="44"/>
      <c r="W10" s="43">
        <f>LARGE(S10:U10,1)</f>
        <v>0.58</v>
      </c>
      <c r="X10" s="43">
        <f>LARGE(S10:U10,2)</f>
        <v>0</v>
      </c>
      <c r="Y10" s="43">
        <f>SUM(W10:X10)</f>
        <v>0.58</v>
      </c>
      <c r="Z10" s="43">
        <f>Y10/2</f>
        <v>0.29</v>
      </c>
    </row>
    <row r="11" spans="1:26" s="42" customFormat="1" ht="30" customHeight="1">
      <c r="A11" s="45">
        <f t="shared" si="0"/>
        <v>7</v>
      </c>
      <c r="B11" s="46" t="s">
        <v>245</v>
      </c>
      <c r="C11" s="47" t="s">
        <v>246</v>
      </c>
      <c r="D11" s="48" t="s">
        <v>247</v>
      </c>
      <c r="E11" s="31">
        <v>4</v>
      </c>
      <c r="F11" s="32">
        <v>6</v>
      </c>
      <c r="G11" s="32">
        <v>448</v>
      </c>
      <c r="H11" s="33">
        <f>G11/800</f>
        <v>0.56</v>
      </c>
      <c r="I11" s="34"/>
      <c r="J11" s="35"/>
      <c r="K11" s="35"/>
      <c r="L11" s="36">
        <f>K11/600</f>
        <v>0</v>
      </c>
      <c r="M11" s="37"/>
      <c r="N11" s="39"/>
      <c r="O11" s="39"/>
      <c r="P11" s="40">
        <f>O11/600</f>
        <v>0</v>
      </c>
      <c r="Q11" s="41">
        <f>Z11</f>
        <v>0.28</v>
      </c>
      <c r="R11" s="59"/>
      <c r="S11" s="43">
        <f>H11</f>
        <v>0.56</v>
      </c>
      <c r="T11" s="43">
        <f>L11</f>
        <v>0</v>
      </c>
      <c r="U11" s="43">
        <f>P11</f>
        <v>0</v>
      </c>
      <c r="V11" s="44"/>
      <c r="W11" s="43">
        <f>LARGE(S11:U11,1)</f>
        <v>0.56</v>
      </c>
      <c r="X11" s="43">
        <f>LARGE(S11:U11,2)</f>
        <v>0</v>
      </c>
      <c r="Y11" s="43">
        <f>SUM(W11:X11)</f>
        <v>0.56</v>
      </c>
      <c r="Z11" s="43">
        <f>Y11/2</f>
        <v>0.28</v>
      </c>
    </row>
    <row r="12" spans="1:26" s="42" customFormat="1" ht="30" customHeight="1">
      <c r="A12" s="45">
        <f t="shared" si="0"/>
        <v>8</v>
      </c>
      <c r="B12" s="46" t="s">
        <v>248</v>
      </c>
      <c r="C12" s="47" t="s">
        <v>249</v>
      </c>
      <c r="D12" s="48" t="s">
        <v>58</v>
      </c>
      <c r="E12" s="31">
        <v>2</v>
      </c>
      <c r="F12" s="32">
        <v>4</v>
      </c>
      <c r="G12" s="32">
        <v>436</v>
      </c>
      <c r="H12" s="33">
        <f>G12/800</f>
        <v>0.545</v>
      </c>
      <c r="I12" s="34"/>
      <c r="J12" s="35"/>
      <c r="K12" s="35"/>
      <c r="L12" s="36">
        <f>K12/600</f>
        <v>0</v>
      </c>
      <c r="M12" s="37"/>
      <c r="N12" s="39"/>
      <c r="O12" s="39"/>
      <c r="P12" s="40">
        <f>O12/600</f>
        <v>0</v>
      </c>
      <c r="Q12" s="41">
        <f>Z12</f>
        <v>0.2725</v>
      </c>
      <c r="R12" s="59"/>
      <c r="S12" s="43">
        <f aca="true" t="shared" si="1" ref="S12:S14">H12</f>
        <v>0.545</v>
      </c>
      <c r="T12" s="43">
        <f aca="true" t="shared" si="2" ref="T12:T14">L12</f>
        <v>0</v>
      </c>
      <c r="U12" s="43">
        <f aca="true" t="shared" si="3" ref="U12:U14">P12</f>
        <v>0</v>
      </c>
      <c r="V12" s="44"/>
      <c r="W12" s="43">
        <f aca="true" t="shared" si="4" ref="W12:W14">LARGE(S12:U12,1)</f>
        <v>0.545</v>
      </c>
      <c r="X12" s="43">
        <f aca="true" t="shared" si="5" ref="X12:X14">LARGE(S12:U12,2)</f>
        <v>0</v>
      </c>
      <c r="Y12" s="43">
        <f aca="true" t="shared" si="6" ref="Y12:Y14">SUM(W12:X12)</f>
        <v>0.545</v>
      </c>
      <c r="Z12" s="43">
        <f aca="true" t="shared" si="7" ref="Z12:Z14">Y12/2</f>
        <v>0.2725</v>
      </c>
    </row>
    <row r="13" spans="1:26" s="42" customFormat="1" ht="30" customHeight="1">
      <c r="A13" s="45">
        <f t="shared" si="0"/>
        <v>9</v>
      </c>
      <c r="B13" s="46" t="s">
        <v>250</v>
      </c>
      <c r="C13" s="47" t="s">
        <v>251</v>
      </c>
      <c r="D13" s="48" t="s">
        <v>154</v>
      </c>
      <c r="E13" s="31"/>
      <c r="F13" s="32"/>
      <c r="G13" s="32"/>
      <c r="H13" s="33">
        <f>G13/800</f>
        <v>0</v>
      </c>
      <c r="I13" s="34"/>
      <c r="J13" s="35"/>
      <c r="K13" s="35"/>
      <c r="L13" s="36">
        <f>K13/600</f>
        <v>0</v>
      </c>
      <c r="M13" s="37">
        <v>3</v>
      </c>
      <c r="N13" s="39">
        <v>3</v>
      </c>
      <c r="O13" s="39">
        <v>290</v>
      </c>
      <c r="P13" s="40">
        <f>O13/600</f>
        <v>0.48333333333333334</v>
      </c>
      <c r="Q13" s="41">
        <f>Z13</f>
        <v>0.24166666666666667</v>
      </c>
      <c r="R13" s="59"/>
      <c r="S13" s="43">
        <f t="shared" si="1"/>
        <v>0</v>
      </c>
      <c r="T13" s="43">
        <f t="shared" si="2"/>
        <v>0</v>
      </c>
      <c r="U13" s="43">
        <f t="shared" si="3"/>
        <v>0.48333333333333334</v>
      </c>
      <c r="V13" s="44"/>
      <c r="W13" s="43">
        <f t="shared" si="4"/>
        <v>0.48333333333333334</v>
      </c>
      <c r="X13" s="43">
        <f t="shared" si="5"/>
        <v>0</v>
      </c>
      <c r="Y13" s="43">
        <f t="shared" si="6"/>
        <v>0.48333333333333334</v>
      </c>
      <c r="Z13" s="43">
        <f t="shared" si="7"/>
        <v>0.24166666666666667</v>
      </c>
    </row>
    <row r="14" spans="1:26" s="42" customFormat="1" ht="30" customHeight="1">
      <c r="A14" s="45">
        <f t="shared" si="0"/>
        <v>10</v>
      </c>
      <c r="B14" s="46" t="s">
        <v>214</v>
      </c>
      <c r="C14" s="47" t="s">
        <v>252</v>
      </c>
      <c r="D14" s="48" t="s">
        <v>80</v>
      </c>
      <c r="E14" s="31">
        <v>0</v>
      </c>
      <c r="F14" s="32">
        <v>0</v>
      </c>
      <c r="G14" s="32">
        <v>302</v>
      </c>
      <c r="H14" s="33">
        <f>G14/800</f>
        <v>0.3775</v>
      </c>
      <c r="I14" s="34"/>
      <c r="J14" s="35"/>
      <c r="K14" s="35"/>
      <c r="L14" s="36">
        <f>K14/600</f>
        <v>0</v>
      </c>
      <c r="M14" s="37"/>
      <c r="N14" s="39"/>
      <c r="O14" s="39"/>
      <c r="P14" s="40">
        <f>O14/600</f>
        <v>0</v>
      </c>
      <c r="Q14" s="41">
        <f>Z14</f>
        <v>0.18875</v>
      </c>
      <c r="R14" s="59"/>
      <c r="S14" s="43">
        <f t="shared" si="1"/>
        <v>0.3775</v>
      </c>
      <c r="T14" s="43">
        <f t="shared" si="2"/>
        <v>0</v>
      </c>
      <c r="U14" s="43">
        <f t="shared" si="3"/>
        <v>0</v>
      </c>
      <c r="V14" s="44"/>
      <c r="W14" s="43">
        <f t="shared" si="4"/>
        <v>0.3775</v>
      </c>
      <c r="X14" s="43">
        <f t="shared" si="5"/>
        <v>0</v>
      </c>
      <c r="Y14" s="43">
        <f t="shared" si="6"/>
        <v>0.3775</v>
      </c>
      <c r="Z14" s="43">
        <f t="shared" si="7"/>
        <v>0.18875</v>
      </c>
    </row>
    <row r="15" spans="1:26" s="42" customFormat="1" ht="30" customHeight="1">
      <c r="A15" s="45">
        <f t="shared" si="0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R15" s="59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0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R16" s="59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0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R17" s="59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0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R18" s="59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0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R19" s="59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0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R20" s="59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0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R21" s="59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0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R22" s="59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0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R23" s="59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0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R24" s="59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0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R25" s="59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0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R26" s="59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0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R27" s="59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0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R28" s="59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0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R29" s="59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0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R30" s="59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0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R31" s="59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0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R32" s="59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0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R33" s="59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0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R34" s="59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0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R35" s="59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0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R36" s="59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0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R37" s="59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0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R38" s="59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0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R39" s="59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0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R40" s="59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0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R41" s="59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0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R42" s="59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0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R43" s="59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0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R44" s="59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0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R45" s="59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0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R46" s="59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0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R47" s="59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0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R48" s="59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0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R49" s="59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0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R50" s="59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0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R51" s="59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0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R52" s="59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0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R53" s="59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0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R54" s="59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0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R55" s="59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0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R56" s="59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0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R57" s="59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0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R58" s="59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0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R59" s="59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0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R60" s="59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0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R61" s="59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0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R62" s="59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0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R63" s="59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0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R64" s="59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0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R65" s="59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0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R66" s="59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0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R67" s="59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0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R68" s="59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0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R69" s="59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0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R70" s="59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8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R71" s="59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8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R72" s="59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8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R73" s="59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8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R74" s="59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8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R75" s="59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8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R76" s="59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8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R77" s="59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8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R78" s="59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8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R79" s="59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8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R80" s="59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8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R81" s="59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8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R82" s="59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8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R83" s="59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8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R84" s="59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8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R85" s="59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8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R86" s="59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8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R87" s="59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8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R88" s="59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8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R89" s="59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8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R90" s="59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8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R91" s="59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8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R92" s="59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8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R93" s="59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8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R94" s="59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8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R95" s="59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8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R96" s="59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8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R97" s="59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8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R98" s="59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8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R99" s="59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8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R100" s="59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U3" sqref="U3"/>
    </sheetView>
  </sheetViews>
  <sheetFormatPr defaultColWidth="9.140625" defaultRowHeight="12.75"/>
  <cols>
    <col min="1" max="1" width="3.421875" style="1" customWidth="1"/>
    <col min="2" max="2" width="24.421875" style="2" customWidth="1"/>
    <col min="3" max="3" width="20.7109375" style="2" customWidth="1"/>
    <col min="4" max="4" width="29.421875" style="0" customWidth="1"/>
    <col min="5" max="5" width="5.140625" style="0" customWidth="1"/>
    <col min="6" max="6" width="5.7109375" style="0" customWidth="1"/>
    <col min="7" max="7" width="6.8515625" style="0" customWidth="1"/>
    <col min="8" max="8" width="11.421875" style="0" customWidth="1"/>
    <col min="9" max="10" width="5.421875" style="0" customWidth="1"/>
    <col min="11" max="11" width="7.00390625" style="0" customWidth="1"/>
    <col min="12" max="12" width="11.7109375" style="0" customWidth="1"/>
    <col min="13" max="13" width="5.421875" style="0" customWidth="1"/>
    <col min="14" max="15" width="6.421875" style="0" customWidth="1"/>
    <col min="16" max="16" width="11.421875" style="0" customWidth="1"/>
    <col min="17" max="17" width="17.42187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253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254</v>
      </c>
      <c r="F3" s="9"/>
      <c r="G3" s="9"/>
      <c r="H3" s="9"/>
      <c r="I3" s="10" t="s">
        <v>2</v>
      </c>
      <c r="J3" s="10"/>
      <c r="K3" s="10"/>
      <c r="L3" s="10"/>
      <c r="M3" s="11" t="s">
        <v>255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3.75" customHeight="1">
      <c r="A5" s="27">
        <f>1</f>
        <v>1</v>
      </c>
      <c r="B5" s="28" t="s">
        <v>157</v>
      </c>
      <c r="C5" s="29" t="s">
        <v>256</v>
      </c>
      <c r="D5" s="30" t="s">
        <v>159</v>
      </c>
      <c r="E5" s="31">
        <v>1</v>
      </c>
      <c r="F5" s="32">
        <v>7</v>
      </c>
      <c r="G5" s="32">
        <v>498</v>
      </c>
      <c r="H5" s="33">
        <f>G5/800</f>
        <v>0.6225</v>
      </c>
      <c r="I5" s="34">
        <v>1</v>
      </c>
      <c r="J5" s="35">
        <v>2</v>
      </c>
      <c r="K5" s="35">
        <v>362</v>
      </c>
      <c r="L5" s="36">
        <f>K5/600</f>
        <v>0.6033333333333334</v>
      </c>
      <c r="M5" s="37">
        <v>0</v>
      </c>
      <c r="N5" s="38">
        <v>3</v>
      </c>
      <c r="O5" s="39">
        <v>340</v>
      </c>
      <c r="P5" s="40">
        <f>O5/600</f>
        <v>0.5666666666666667</v>
      </c>
      <c r="Q5" s="41">
        <f>Z5</f>
        <v>0.6129166666666668</v>
      </c>
      <c r="S5" s="43">
        <f>H5</f>
        <v>0.6225</v>
      </c>
      <c r="T5" s="43">
        <f>L5</f>
        <v>0.6033333333333334</v>
      </c>
      <c r="U5" s="43">
        <f>P5</f>
        <v>0.5666666666666667</v>
      </c>
      <c r="V5" s="44"/>
      <c r="W5" s="43">
        <f>LARGE(S5:U5,1)</f>
        <v>0.6225</v>
      </c>
      <c r="X5" s="43">
        <f>LARGE(S5:U5,2)</f>
        <v>0.6033333333333334</v>
      </c>
      <c r="Y5" s="43">
        <f>SUM(W5:X5)</f>
        <v>1.2258333333333336</v>
      </c>
      <c r="Z5" s="43">
        <f>Y5/2</f>
        <v>0.6129166666666668</v>
      </c>
    </row>
    <row r="6" spans="1:26" s="42" customFormat="1" ht="32.25" customHeight="1">
      <c r="A6" s="52">
        <f>A5+1</f>
        <v>2</v>
      </c>
      <c r="B6" s="56" t="s">
        <v>257</v>
      </c>
      <c r="C6" s="57" t="s">
        <v>258</v>
      </c>
      <c r="D6" s="54" t="s">
        <v>24</v>
      </c>
      <c r="E6" s="31"/>
      <c r="F6" s="32"/>
      <c r="G6" s="32"/>
      <c r="H6" s="33">
        <f>G6/800</f>
        <v>0</v>
      </c>
      <c r="I6" s="34">
        <v>2</v>
      </c>
      <c r="J6" s="35">
        <v>1</v>
      </c>
      <c r="K6" s="35">
        <v>284</v>
      </c>
      <c r="L6" s="36">
        <f>K6/600</f>
        <v>0.47333333333333333</v>
      </c>
      <c r="M6" s="37"/>
      <c r="N6" s="49"/>
      <c r="O6" s="39"/>
      <c r="P6" s="40">
        <f>O6/600</f>
        <v>0</v>
      </c>
      <c r="Q6" s="41">
        <f>Z6</f>
        <v>0.23666666666666666</v>
      </c>
      <c r="S6" s="43">
        <f aca="true" t="shared" si="0" ref="S6:S7">H6</f>
        <v>0</v>
      </c>
      <c r="T6" s="43">
        <f aca="true" t="shared" si="1" ref="T6:T7">L6</f>
        <v>0.47333333333333333</v>
      </c>
      <c r="U6" s="43">
        <f aca="true" t="shared" si="2" ref="U6:U7">P6</f>
        <v>0</v>
      </c>
      <c r="V6" s="44"/>
      <c r="W6" s="43">
        <f aca="true" t="shared" si="3" ref="W6:W7">LARGE(S6:U6,1)</f>
        <v>0.47333333333333333</v>
      </c>
      <c r="X6" s="43">
        <f aca="true" t="shared" si="4" ref="X6:X7">LARGE(S6:U6,2)</f>
        <v>0</v>
      </c>
      <c r="Y6" s="43">
        <f aca="true" t="shared" si="5" ref="Y6:Y7">SUM(W6:X6)</f>
        <v>0.47333333333333333</v>
      </c>
      <c r="Z6" s="43">
        <f aca="true" t="shared" si="6" ref="Z6:Z7">Y6/2</f>
        <v>0.23666666666666666</v>
      </c>
    </row>
    <row r="7" spans="1:26" s="42" customFormat="1" ht="30" customHeight="1">
      <c r="A7" s="45">
        <f aca="true" t="shared" si="7" ref="A7:A70">A6+1</f>
        <v>3</v>
      </c>
      <c r="B7" s="46"/>
      <c r="C7" s="47"/>
      <c r="D7" s="48"/>
      <c r="E7" s="31"/>
      <c r="F7" s="32"/>
      <c r="G7" s="32"/>
      <c r="H7" s="33">
        <f>G7/800</f>
        <v>0</v>
      </c>
      <c r="I7" s="34"/>
      <c r="J7" s="35"/>
      <c r="K7" s="35"/>
      <c r="L7" s="36">
        <f>K7/600</f>
        <v>0</v>
      </c>
      <c r="M7" s="37"/>
      <c r="N7" s="39"/>
      <c r="O7" s="39"/>
      <c r="P7" s="40">
        <f>O7/600</f>
        <v>0</v>
      </c>
      <c r="Q7" s="41">
        <f>Z7</f>
        <v>0</v>
      </c>
      <c r="S7" s="43">
        <f t="shared" si="0"/>
        <v>0</v>
      </c>
      <c r="T7" s="43">
        <f t="shared" si="1"/>
        <v>0</v>
      </c>
      <c r="U7" s="43">
        <f t="shared" si="2"/>
        <v>0</v>
      </c>
      <c r="V7" s="44"/>
      <c r="W7" s="43">
        <f t="shared" si="3"/>
        <v>0</v>
      </c>
      <c r="X7" s="43">
        <f t="shared" si="4"/>
        <v>0</v>
      </c>
      <c r="Y7" s="43">
        <f t="shared" si="5"/>
        <v>0</v>
      </c>
      <c r="Z7" s="43">
        <f t="shared" si="6"/>
        <v>0</v>
      </c>
    </row>
    <row r="8" spans="1:26" s="42" customFormat="1" ht="30" customHeight="1">
      <c r="A8" s="45">
        <f t="shared" si="7"/>
        <v>4</v>
      </c>
      <c r="B8" s="46"/>
      <c r="C8" s="47"/>
      <c r="D8" s="48"/>
      <c r="E8" s="31"/>
      <c r="F8" s="32"/>
      <c r="G8" s="32"/>
      <c r="H8" s="33"/>
      <c r="I8" s="34"/>
      <c r="J8" s="35"/>
      <c r="K8" s="35"/>
      <c r="L8" s="36"/>
      <c r="M8" s="37"/>
      <c r="N8" s="39"/>
      <c r="O8" s="39"/>
      <c r="P8" s="40"/>
      <c r="Q8" s="41"/>
      <c r="S8" s="43"/>
      <c r="T8" s="43"/>
      <c r="U8" s="43"/>
      <c r="V8" s="44"/>
      <c r="W8" s="43"/>
      <c r="X8" s="43"/>
      <c r="Y8" s="43"/>
      <c r="Z8" s="43"/>
    </row>
    <row r="9" spans="1:26" s="42" customFormat="1" ht="30" customHeight="1">
      <c r="A9" s="45">
        <f t="shared" si="7"/>
        <v>5</v>
      </c>
      <c r="B9" s="46"/>
      <c r="C9" s="47"/>
      <c r="D9" s="48"/>
      <c r="E9" s="31"/>
      <c r="F9" s="32"/>
      <c r="G9" s="32"/>
      <c r="H9" s="33"/>
      <c r="I9" s="34"/>
      <c r="J9" s="35"/>
      <c r="K9" s="35"/>
      <c r="L9" s="36"/>
      <c r="M9" s="37"/>
      <c r="N9" s="39"/>
      <c r="O9" s="39"/>
      <c r="P9" s="40"/>
      <c r="Q9" s="41"/>
      <c r="S9" s="43"/>
      <c r="T9" s="43"/>
      <c r="U9" s="43"/>
      <c r="V9" s="44"/>
      <c r="W9" s="43"/>
      <c r="X9" s="43"/>
      <c r="Y9" s="43"/>
      <c r="Z9" s="43"/>
    </row>
    <row r="10" spans="1:26" s="42" customFormat="1" ht="30" customHeight="1">
      <c r="A10" s="45">
        <f t="shared" si="7"/>
        <v>6</v>
      </c>
      <c r="B10" s="46"/>
      <c r="C10" s="47"/>
      <c r="D10" s="48"/>
      <c r="E10" s="31"/>
      <c r="F10" s="32"/>
      <c r="G10" s="32"/>
      <c r="H10" s="33"/>
      <c r="I10" s="34"/>
      <c r="J10" s="35"/>
      <c r="K10" s="35"/>
      <c r="L10" s="36"/>
      <c r="M10" s="37"/>
      <c r="N10" s="39"/>
      <c r="O10" s="39"/>
      <c r="P10" s="40"/>
      <c r="Q10" s="41"/>
      <c r="S10" s="43"/>
      <c r="T10" s="43"/>
      <c r="U10" s="43"/>
      <c r="V10" s="44"/>
      <c r="W10" s="43"/>
      <c r="X10" s="43"/>
      <c r="Y10" s="43"/>
      <c r="Z10" s="43"/>
    </row>
    <row r="11" spans="1:26" s="42" customFormat="1" ht="30" customHeight="1">
      <c r="A11" s="45">
        <f t="shared" si="7"/>
        <v>7</v>
      </c>
      <c r="B11" s="46"/>
      <c r="C11" s="47"/>
      <c r="D11" s="48"/>
      <c r="E11" s="31"/>
      <c r="F11" s="32"/>
      <c r="G11" s="32"/>
      <c r="H11" s="33"/>
      <c r="I11" s="34"/>
      <c r="J11" s="35"/>
      <c r="K11" s="35"/>
      <c r="L11" s="36"/>
      <c r="M11" s="37"/>
      <c r="N11" s="39"/>
      <c r="O11" s="39"/>
      <c r="P11" s="40"/>
      <c r="Q11" s="41"/>
      <c r="S11" s="43"/>
      <c r="T11" s="43"/>
      <c r="U11" s="43"/>
      <c r="V11" s="44"/>
      <c r="W11" s="43"/>
      <c r="X11" s="43"/>
      <c r="Y11" s="43"/>
      <c r="Z11" s="43"/>
    </row>
    <row r="12" spans="1:26" s="42" customFormat="1" ht="30" customHeight="1">
      <c r="A12" s="45">
        <f t="shared" si="7"/>
        <v>8</v>
      </c>
      <c r="B12" s="46"/>
      <c r="C12" s="47"/>
      <c r="D12" s="48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7"/>
        <v>9</v>
      </c>
      <c r="B13" s="46"/>
      <c r="C13" s="47"/>
      <c r="D13" s="48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7"/>
        <v>10</v>
      </c>
      <c r="B14" s="46"/>
      <c r="C14" s="47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7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7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7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7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7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7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7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7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7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7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7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7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7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7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7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7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7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7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7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7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7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7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7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7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7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7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7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7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7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7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7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7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7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7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7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7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7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7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7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7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7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7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7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7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7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7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7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7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7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7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7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7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7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7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7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7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8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8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8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8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8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8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8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8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8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8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8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8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8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8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8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8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8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8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8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8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8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8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8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8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8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8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8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8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8"/>
        <v>95</v>
      </c>
      <c r="B99" s="46"/>
      <c r="C99" s="47"/>
      <c r="D99" s="48"/>
      <c r="E99" s="31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42" customFormat="1" ht="30" customHeight="1">
      <c r="A100" s="45">
        <f t="shared" si="8"/>
        <v>96</v>
      </c>
      <c r="B100" s="46"/>
      <c r="C100" s="47"/>
      <c r="D100" s="48"/>
      <c r="E100" s="32"/>
      <c r="F100" s="32"/>
      <c r="G100" s="32"/>
      <c r="H100" s="33"/>
      <c r="I100" s="34"/>
      <c r="J100" s="35"/>
      <c r="K100" s="35"/>
      <c r="L100" s="36"/>
      <c r="M100" s="37"/>
      <c r="N100" s="39"/>
      <c r="O100" s="39"/>
      <c r="P100" s="40"/>
      <c r="Q100" s="41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U11" sqref="U11"/>
    </sheetView>
  </sheetViews>
  <sheetFormatPr defaultColWidth="9.140625" defaultRowHeight="12.75"/>
  <cols>
    <col min="1" max="1" width="3.421875" style="1" customWidth="1"/>
    <col min="2" max="2" width="21.00390625" style="2" customWidth="1"/>
    <col min="3" max="3" width="22.8515625" style="2" customWidth="1"/>
    <col min="4" max="4" width="25.28125" style="0" customWidth="1"/>
    <col min="5" max="5" width="5.421875" style="0" customWidth="1"/>
    <col min="6" max="6" width="6.00390625" style="0" customWidth="1"/>
    <col min="7" max="7" width="7.140625" style="0" customWidth="1"/>
    <col min="8" max="8" width="11.421875" style="0" customWidth="1"/>
    <col min="9" max="10" width="6.28125" style="0" customWidth="1"/>
    <col min="11" max="11" width="7.00390625" style="0" customWidth="1"/>
    <col min="12" max="12" width="11.7109375" style="0" customWidth="1"/>
    <col min="13" max="13" width="5.421875" style="0" customWidth="1"/>
    <col min="14" max="15" width="6.421875" style="0" customWidth="1"/>
    <col min="16" max="16" width="11.421875" style="0" customWidth="1"/>
    <col min="17" max="17" width="17.281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259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260</v>
      </c>
      <c r="F3" s="9"/>
      <c r="G3" s="9"/>
      <c r="H3" s="9"/>
      <c r="I3" s="10" t="s">
        <v>261</v>
      </c>
      <c r="J3" s="10"/>
      <c r="K3" s="10"/>
      <c r="L3" s="10"/>
      <c r="M3" s="11" t="s">
        <v>262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5.25" customHeight="1">
      <c r="A5" s="52">
        <f>1</f>
        <v>1</v>
      </c>
      <c r="B5" s="56" t="s">
        <v>263</v>
      </c>
      <c r="C5" s="57" t="s">
        <v>210</v>
      </c>
      <c r="D5" s="54" t="s">
        <v>264</v>
      </c>
      <c r="E5" s="31">
        <v>2</v>
      </c>
      <c r="F5" s="32">
        <v>6</v>
      </c>
      <c r="G5" s="32">
        <v>606</v>
      </c>
      <c r="H5" s="33">
        <f aca="true" t="shared" si="0" ref="H5:H7">G5/800</f>
        <v>0.7575</v>
      </c>
      <c r="I5" s="34"/>
      <c r="J5" s="35"/>
      <c r="K5" s="35"/>
      <c r="L5" s="36">
        <f aca="true" t="shared" si="1" ref="L5:L7">K5/600</f>
        <v>0</v>
      </c>
      <c r="M5" s="37"/>
      <c r="N5" s="39"/>
      <c r="O5" s="39"/>
      <c r="P5" s="40">
        <f>O5/600</f>
        <v>0</v>
      </c>
      <c r="Q5" s="41">
        <f aca="true" t="shared" si="2" ref="Q5:Q7">Z5</f>
        <v>0.37875</v>
      </c>
      <c r="S5" s="43">
        <f aca="true" t="shared" si="3" ref="S5:S7">H5</f>
        <v>0.7575</v>
      </c>
      <c r="T5" s="43">
        <f aca="true" t="shared" si="4" ref="T5:T7">L5</f>
        <v>0</v>
      </c>
      <c r="U5" s="43">
        <f aca="true" t="shared" si="5" ref="U5:U7">P5</f>
        <v>0</v>
      </c>
      <c r="V5" s="44"/>
      <c r="W5" s="43">
        <f aca="true" t="shared" si="6" ref="W5:W7">LARGE(S5:U5,1)</f>
        <v>0.7575</v>
      </c>
      <c r="X5" s="43">
        <f aca="true" t="shared" si="7" ref="X5:X7">LARGE(S5:U5,2)</f>
        <v>0</v>
      </c>
      <c r="Y5" s="43">
        <f aca="true" t="shared" si="8" ref="Y5:Y7">SUM(W5:X5)</f>
        <v>0.7575</v>
      </c>
      <c r="Z5" s="43">
        <f aca="true" t="shared" si="9" ref="Z5:Z7">Y5/2</f>
        <v>0.37875</v>
      </c>
    </row>
    <row r="6" spans="1:26" s="42" customFormat="1" ht="30" customHeight="1">
      <c r="A6" s="52">
        <f aca="true" t="shared" si="10" ref="A6:A37">A5+1</f>
        <v>2</v>
      </c>
      <c r="B6" s="56" t="s">
        <v>265</v>
      </c>
      <c r="C6" s="57" t="s">
        <v>266</v>
      </c>
      <c r="D6" s="54"/>
      <c r="E6" s="31"/>
      <c r="F6" s="32"/>
      <c r="G6" s="32"/>
      <c r="H6" s="33">
        <f t="shared" si="0"/>
        <v>0</v>
      </c>
      <c r="I6" s="34">
        <v>3</v>
      </c>
      <c r="J6" s="35">
        <v>2</v>
      </c>
      <c r="K6" s="35">
        <v>346</v>
      </c>
      <c r="L6" s="36">
        <f t="shared" si="1"/>
        <v>0.5766666666666667</v>
      </c>
      <c r="M6" s="37"/>
      <c r="N6" s="39"/>
      <c r="O6" s="39"/>
      <c r="P6" s="40">
        <f>O6/600</f>
        <v>0</v>
      </c>
      <c r="Q6" s="41">
        <f t="shared" si="2"/>
        <v>0.28833333333333333</v>
      </c>
      <c r="S6" s="43">
        <f t="shared" si="3"/>
        <v>0</v>
      </c>
      <c r="T6" s="43">
        <f t="shared" si="4"/>
        <v>0.5766666666666667</v>
      </c>
      <c r="U6" s="43">
        <f t="shared" si="5"/>
        <v>0</v>
      </c>
      <c r="V6" s="44"/>
      <c r="W6" s="43">
        <f t="shared" si="6"/>
        <v>0.5766666666666667</v>
      </c>
      <c r="X6" s="43">
        <f t="shared" si="7"/>
        <v>0</v>
      </c>
      <c r="Y6" s="43">
        <f t="shared" si="8"/>
        <v>0.5766666666666667</v>
      </c>
      <c r="Z6" s="43">
        <f t="shared" si="9"/>
        <v>0.28833333333333333</v>
      </c>
    </row>
    <row r="7" spans="1:26" s="42" customFormat="1" ht="30" customHeight="1">
      <c r="A7" s="45">
        <f t="shared" si="10"/>
        <v>3</v>
      </c>
      <c r="B7" s="46"/>
      <c r="C7" s="47"/>
      <c r="D7" s="48"/>
      <c r="E7" s="31"/>
      <c r="F7" s="32"/>
      <c r="G7" s="32"/>
      <c r="H7" s="33">
        <f t="shared" si="0"/>
        <v>0</v>
      </c>
      <c r="I7" s="34"/>
      <c r="J7" s="35"/>
      <c r="K7" s="35"/>
      <c r="L7" s="36">
        <f t="shared" si="1"/>
        <v>0</v>
      </c>
      <c r="M7" s="37"/>
      <c r="N7" s="39"/>
      <c r="O7" s="39"/>
      <c r="P7" s="40">
        <f>O7/600</f>
        <v>0</v>
      </c>
      <c r="Q7" s="41">
        <f t="shared" si="2"/>
        <v>0</v>
      </c>
      <c r="S7" s="43">
        <f t="shared" si="3"/>
        <v>0</v>
      </c>
      <c r="T7" s="43">
        <f t="shared" si="4"/>
        <v>0</v>
      </c>
      <c r="U7" s="43">
        <f t="shared" si="5"/>
        <v>0</v>
      </c>
      <c r="V7" s="44"/>
      <c r="W7" s="43">
        <f t="shared" si="6"/>
        <v>0</v>
      </c>
      <c r="X7" s="43">
        <f t="shared" si="7"/>
        <v>0</v>
      </c>
      <c r="Y7" s="43">
        <f t="shared" si="8"/>
        <v>0</v>
      </c>
      <c r="Z7" s="43">
        <f t="shared" si="9"/>
        <v>0</v>
      </c>
    </row>
    <row r="8" spans="1:26" s="42" customFormat="1" ht="30" customHeight="1">
      <c r="A8" s="45">
        <f t="shared" si="10"/>
        <v>4</v>
      </c>
      <c r="B8" s="46"/>
      <c r="C8" s="47"/>
      <c r="D8" s="48"/>
      <c r="E8" s="31"/>
      <c r="F8" s="32"/>
      <c r="G8" s="32"/>
      <c r="H8" s="33"/>
      <c r="I8" s="34"/>
      <c r="J8" s="35"/>
      <c r="K8" s="35"/>
      <c r="L8" s="36"/>
      <c r="M8" s="37"/>
      <c r="N8" s="39"/>
      <c r="O8" s="39"/>
      <c r="P8" s="40"/>
      <c r="Q8" s="41"/>
      <c r="S8" s="43"/>
      <c r="T8" s="43"/>
      <c r="U8" s="43"/>
      <c r="V8" s="44"/>
      <c r="W8" s="43"/>
      <c r="X8" s="43"/>
      <c r="Y8" s="43"/>
      <c r="Z8" s="43"/>
    </row>
    <row r="9" spans="1:26" s="42" customFormat="1" ht="30" customHeight="1">
      <c r="A9" s="45">
        <f t="shared" si="10"/>
        <v>5</v>
      </c>
      <c r="B9" s="46"/>
      <c r="C9" s="47"/>
      <c r="D9" s="48"/>
      <c r="E9" s="31"/>
      <c r="F9" s="32"/>
      <c r="G9" s="32"/>
      <c r="H9" s="33"/>
      <c r="I9" s="34"/>
      <c r="J9" s="35"/>
      <c r="K9" s="35"/>
      <c r="L9" s="36"/>
      <c r="M9" s="37"/>
      <c r="N9" s="39"/>
      <c r="O9" s="39"/>
      <c r="P9" s="40"/>
      <c r="Q9" s="41"/>
      <c r="S9" s="43"/>
      <c r="T9" s="43"/>
      <c r="U9" s="43"/>
      <c r="V9" s="44"/>
      <c r="W9" s="43"/>
      <c r="X9" s="43"/>
      <c r="Y9" s="43"/>
      <c r="Z9" s="43"/>
    </row>
    <row r="10" spans="1:26" s="42" customFormat="1" ht="30" customHeight="1">
      <c r="A10" s="45">
        <f t="shared" si="10"/>
        <v>6</v>
      </c>
      <c r="B10" s="46"/>
      <c r="C10" s="47"/>
      <c r="D10" s="48"/>
      <c r="E10" s="31"/>
      <c r="F10" s="32"/>
      <c r="G10" s="32"/>
      <c r="H10" s="33"/>
      <c r="I10" s="34"/>
      <c r="J10" s="35"/>
      <c r="K10" s="35"/>
      <c r="L10" s="36"/>
      <c r="M10" s="37"/>
      <c r="N10" s="39"/>
      <c r="O10" s="39"/>
      <c r="P10" s="40"/>
      <c r="Q10" s="41"/>
      <c r="S10" s="43"/>
      <c r="T10" s="43"/>
      <c r="U10" s="43"/>
      <c r="V10" s="44"/>
      <c r="W10" s="43"/>
      <c r="X10" s="43"/>
      <c r="Y10" s="43"/>
      <c r="Z10" s="43"/>
    </row>
    <row r="11" spans="1:26" s="42" customFormat="1" ht="30" customHeight="1">
      <c r="A11" s="45">
        <f t="shared" si="10"/>
        <v>7</v>
      </c>
      <c r="B11" s="46"/>
      <c r="C11" s="47"/>
      <c r="D11" s="48"/>
      <c r="E11" s="31"/>
      <c r="F11" s="32"/>
      <c r="G11" s="32"/>
      <c r="H11" s="33"/>
      <c r="I11" s="34"/>
      <c r="J11" s="35"/>
      <c r="K11" s="35"/>
      <c r="L11" s="36"/>
      <c r="M11" s="37"/>
      <c r="N11" s="39"/>
      <c r="O11" s="39"/>
      <c r="P11" s="40"/>
      <c r="Q11" s="41"/>
      <c r="S11" s="43"/>
      <c r="T11" s="43"/>
      <c r="U11" s="43"/>
      <c r="V11" s="44"/>
      <c r="W11" s="43"/>
      <c r="X11" s="43"/>
      <c r="Y11" s="43"/>
      <c r="Z11" s="43"/>
    </row>
    <row r="12" spans="1:26" s="42" customFormat="1" ht="30" customHeight="1">
      <c r="A12" s="45">
        <f t="shared" si="10"/>
        <v>8</v>
      </c>
      <c r="B12" s="46"/>
      <c r="C12" s="47"/>
      <c r="D12" s="48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10"/>
        <v>9</v>
      </c>
      <c r="B13" s="46"/>
      <c r="C13" s="47"/>
      <c r="D13" s="48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10"/>
        <v>10</v>
      </c>
      <c r="B14" s="46"/>
      <c r="C14" s="47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10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10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10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10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10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10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10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10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10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10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10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10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10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10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10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10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10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10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10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10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10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10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10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aca="true" t="shared" si="11" ref="A38:A69">A37+1</f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11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11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11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11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11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11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11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11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11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11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11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11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11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11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11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11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11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11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11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11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11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11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11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11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11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11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11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11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11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11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11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aca="true" t="shared" si="12" ref="A70:A100">A69+1</f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t="shared" si="12"/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12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12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12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12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12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12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12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12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12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12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12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12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12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12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12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12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12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12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12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12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12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12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12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12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12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12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12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12"/>
        <v>95</v>
      </c>
      <c r="B99" s="46"/>
      <c r="C99" s="47"/>
      <c r="D99" s="48"/>
      <c r="E99" s="32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64" customFormat="1" ht="30" customHeight="1">
      <c r="A100" s="45">
        <f t="shared" si="12"/>
        <v>96</v>
      </c>
      <c r="B100" s="60"/>
      <c r="C100" s="60"/>
      <c r="D100" s="61"/>
      <c r="E100" s="61"/>
      <c r="F100" s="61"/>
      <c r="G100" s="61"/>
      <c r="H100" s="61"/>
      <c r="I100" s="61"/>
      <c r="J100" s="61"/>
      <c r="K100" s="61"/>
      <c r="L100" s="36"/>
      <c r="M100" s="62"/>
      <c r="N100" s="62"/>
      <c r="O100" s="62"/>
      <c r="P100" s="40"/>
      <c r="Q100" s="63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Z100"/>
  <sheetViews>
    <sheetView zoomScale="50" zoomScaleNormal="50" workbookViewId="0" topLeftCell="A1">
      <pane ySplit="4" topLeftCell="A5" activePane="bottomLeft" state="frozen"/>
      <selection pane="topLeft" activeCell="A1" sqref="A1"/>
      <selection pane="bottomLeft" activeCell="U12" sqref="U12"/>
    </sheetView>
  </sheetViews>
  <sheetFormatPr defaultColWidth="9.140625" defaultRowHeight="12.75"/>
  <cols>
    <col min="1" max="1" width="3.421875" style="1" customWidth="1"/>
    <col min="2" max="2" width="22.7109375" style="2" customWidth="1"/>
    <col min="3" max="3" width="22.8515625" style="2" customWidth="1"/>
    <col min="4" max="4" width="37.28125" style="0" customWidth="1"/>
    <col min="5" max="5" width="5.421875" style="0" customWidth="1"/>
    <col min="6" max="6" width="6.00390625" style="0" customWidth="1"/>
    <col min="7" max="7" width="7.140625" style="0" customWidth="1"/>
    <col min="8" max="8" width="11.421875" style="0" customWidth="1"/>
    <col min="9" max="10" width="6.28125" style="0" customWidth="1"/>
    <col min="11" max="11" width="7.00390625" style="0" customWidth="1"/>
    <col min="12" max="12" width="11.7109375" style="0" customWidth="1"/>
    <col min="13" max="13" width="5.421875" style="0" customWidth="1"/>
    <col min="14" max="15" width="6.421875" style="0" customWidth="1"/>
    <col min="16" max="16" width="11.421875" style="0" customWidth="1"/>
    <col min="17" max="17" width="17.28125" style="0" customWidth="1"/>
    <col min="18" max="18" width="8.8515625" style="0" customWidth="1"/>
    <col min="19" max="19" width="13.00390625" style="0" customWidth="1"/>
    <col min="20" max="20" width="12.00390625" style="0" customWidth="1"/>
    <col min="21" max="21" width="12.140625" style="0" customWidth="1"/>
    <col min="22" max="22" width="5.140625" style="0" customWidth="1"/>
    <col min="23" max="23" width="12.140625" style="0" customWidth="1"/>
    <col min="24" max="24" width="11.421875" style="0" customWidth="1"/>
    <col min="25" max="26" width="12.8515625" style="0" customWidth="1"/>
    <col min="27" max="16384" width="8.8515625" style="0" customWidth="1"/>
  </cols>
  <sheetData>
    <row r="1" spans="1:17" ht="20.25">
      <c r="A1" s="5"/>
      <c r="B1" s="6" t="s">
        <v>267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 hidden="1">
      <c r="A2" s="5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3" customFormat="1" ht="60" customHeight="1">
      <c r="A3" s="5"/>
      <c r="B3" s="7"/>
      <c r="C3" s="7"/>
      <c r="D3" s="7"/>
      <c r="E3" s="9" t="s">
        <v>137</v>
      </c>
      <c r="F3" s="9"/>
      <c r="G3" s="9"/>
      <c r="H3" s="9"/>
      <c r="I3" s="10" t="s">
        <v>268</v>
      </c>
      <c r="J3" s="10"/>
      <c r="K3" s="10"/>
      <c r="L3" s="10"/>
      <c r="M3" s="11" t="s">
        <v>255</v>
      </c>
      <c r="N3" s="11"/>
      <c r="O3" s="11"/>
      <c r="P3" s="11"/>
      <c r="Q3" s="12" t="s">
        <v>4</v>
      </c>
    </row>
    <row r="4" spans="1:26" s="13" customFormat="1" ht="48" customHeight="1">
      <c r="A4" s="5"/>
      <c r="B4" s="14" t="s">
        <v>5</v>
      </c>
      <c r="C4" s="15" t="s">
        <v>6</v>
      </c>
      <c r="D4" s="15" t="s">
        <v>7</v>
      </c>
      <c r="E4" s="16" t="s">
        <v>8</v>
      </c>
      <c r="F4" s="17" t="s">
        <v>9</v>
      </c>
      <c r="G4" s="17" t="s">
        <v>10</v>
      </c>
      <c r="H4" s="18" t="s">
        <v>11</v>
      </c>
      <c r="I4" s="19" t="s">
        <v>8</v>
      </c>
      <c r="J4" s="20" t="s">
        <v>9</v>
      </c>
      <c r="K4" s="20" t="s">
        <v>10</v>
      </c>
      <c r="L4" s="21" t="s">
        <v>11</v>
      </c>
      <c r="M4" s="22" t="s">
        <v>8</v>
      </c>
      <c r="N4" s="23" t="s">
        <v>9</v>
      </c>
      <c r="O4" s="23" t="s">
        <v>10</v>
      </c>
      <c r="P4" s="24" t="s">
        <v>11</v>
      </c>
      <c r="Q4" s="12"/>
      <c r="S4" s="25" t="s">
        <v>12</v>
      </c>
      <c r="T4" s="25" t="s">
        <v>13</v>
      </c>
      <c r="U4" s="25" t="s">
        <v>14</v>
      </c>
      <c r="W4" s="26" t="s">
        <v>15</v>
      </c>
      <c r="X4" s="26" t="s">
        <v>16</v>
      </c>
      <c r="Y4" s="26" t="s">
        <v>17</v>
      </c>
      <c r="Z4" s="26" t="s">
        <v>18</v>
      </c>
    </row>
    <row r="5" spans="1:26" s="42" customFormat="1" ht="35.25" customHeight="1">
      <c r="A5" s="27">
        <f>1</f>
        <v>1</v>
      </c>
      <c r="B5" s="28" t="s">
        <v>269</v>
      </c>
      <c r="C5" s="29" t="s">
        <v>20</v>
      </c>
      <c r="D5" s="30" t="s">
        <v>159</v>
      </c>
      <c r="E5" s="31">
        <v>1</v>
      </c>
      <c r="F5" s="32">
        <v>1</v>
      </c>
      <c r="G5" s="32">
        <v>480</v>
      </c>
      <c r="H5" s="33">
        <f>G5/800</f>
        <v>0.6</v>
      </c>
      <c r="I5" s="34"/>
      <c r="J5" s="35"/>
      <c r="K5" s="35"/>
      <c r="L5" s="36">
        <f>K5/600</f>
        <v>0</v>
      </c>
      <c r="M5" s="37">
        <v>1</v>
      </c>
      <c r="N5" s="39">
        <v>0</v>
      </c>
      <c r="O5" s="39">
        <v>290</v>
      </c>
      <c r="P5" s="40">
        <f>O5/600</f>
        <v>0.48333333333333334</v>
      </c>
      <c r="Q5" s="41">
        <f>Z5</f>
        <v>0.5416666666666666</v>
      </c>
      <c r="S5" s="43">
        <f>H5</f>
        <v>0.6</v>
      </c>
      <c r="T5" s="43">
        <f>L5</f>
        <v>0</v>
      </c>
      <c r="U5" s="43">
        <f>P5</f>
        <v>0.48333333333333334</v>
      </c>
      <c r="V5" s="44"/>
      <c r="W5" s="43">
        <f>LARGE(S5:U5,1)</f>
        <v>0.6</v>
      </c>
      <c r="X5" s="43">
        <f>LARGE(S5:U5,2)</f>
        <v>0.48333333333333334</v>
      </c>
      <c r="Y5" s="43">
        <f>SUM(W5:X5)</f>
        <v>1.0833333333333333</v>
      </c>
      <c r="Z5" s="43">
        <f>Y5/2</f>
        <v>0.5416666666666666</v>
      </c>
    </row>
    <row r="6" spans="1:26" s="42" customFormat="1" ht="30" customHeight="1">
      <c r="A6" s="27">
        <f>A5+1</f>
        <v>2</v>
      </c>
      <c r="B6" s="28" t="s">
        <v>270</v>
      </c>
      <c r="C6" s="29" t="s">
        <v>271</v>
      </c>
      <c r="D6" s="30" t="s">
        <v>159</v>
      </c>
      <c r="E6" s="31"/>
      <c r="F6" s="32"/>
      <c r="G6" s="32"/>
      <c r="H6" s="33">
        <f>G6/800</f>
        <v>0</v>
      </c>
      <c r="I6" s="34">
        <v>1</v>
      </c>
      <c r="J6" s="35">
        <v>1</v>
      </c>
      <c r="K6" s="35">
        <v>208</v>
      </c>
      <c r="L6" s="36">
        <f>K6/600</f>
        <v>0.3466666666666667</v>
      </c>
      <c r="M6" s="37">
        <v>0</v>
      </c>
      <c r="N6" s="39">
        <v>5</v>
      </c>
      <c r="O6" s="39">
        <v>320</v>
      </c>
      <c r="P6" s="40">
        <f>O6/600</f>
        <v>0.5333333333333333</v>
      </c>
      <c r="Q6" s="41">
        <f>Z6</f>
        <v>0.44</v>
      </c>
      <c r="S6" s="43">
        <f aca="true" t="shared" si="0" ref="S6:S8">H6</f>
        <v>0</v>
      </c>
      <c r="T6" s="43">
        <f aca="true" t="shared" si="1" ref="T6:T8">L6</f>
        <v>0.3466666666666667</v>
      </c>
      <c r="U6" s="43">
        <f aca="true" t="shared" si="2" ref="U6:U8">P6</f>
        <v>0.5333333333333333</v>
      </c>
      <c r="V6" s="44"/>
      <c r="W6" s="43">
        <f aca="true" t="shared" si="3" ref="W6:W8">LARGE(S6:U6,1)</f>
        <v>0.5333333333333333</v>
      </c>
      <c r="X6" s="43">
        <f aca="true" t="shared" si="4" ref="X6:X8">LARGE(S6:U6,2)</f>
        <v>0.3466666666666667</v>
      </c>
      <c r="Y6" s="43">
        <f aca="true" t="shared" si="5" ref="Y6:Y8">SUM(W6:X6)</f>
        <v>0.88</v>
      </c>
      <c r="Z6" s="43">
        <f aca="true" t="shared" si="6" ref="Z6:Z8">Y6/2</f>
        <v>0.44</v>
      </c>
    </row>
    <row r="7" spans="1:26" s="42" customFormat="1" ht="30" customHeight="1">
      <c r="A7" s="52">
        <f aca="true" t="shared" si="7" ref="A7:A70">A6+1</f>
        <v>3</v>
      </c>
      <c r="B7" s="56" t="s">
        <v>272</v>
      </c>
      <c r="C7" s="57" t="s">
        <v>273</v>
      </c>
      <c r="D7" s="54" t="s">
        <v>226</v>
      </c>
      <c r="E7" s="31">
        <v>1</v>
      </c>
      <c r="F7" s="32">
        <v>3</v>
      </c>
      <c r="G7" s="32">
        <v>358</v>
      </c>
      <c r="H7" s="33">
        <f>G7/800</f>
        <v>0.4475</v>
      </c>
      <c r="I7" s="34"/>
      <c r="J7" s="35"/>
      <c r="K7" s="35"/>
      <c r="L7" s="36">
        <f>K7/600</f>
        <v>0</v>
      </c>
      <c r="M7" s="37"/>
      <c r="N7" s="39"/>
      <c r="O7" s="39"/>
      <c r="P7" s="40">
        <f>O7/600</f>
        <v>0</v>
      </c>
      <c r="Q7" s="41">
        <f>Z7</f>
        <v>0.22375</v>
      </c>
      <c r="S7" s="43">
        <f t="shared" si="0"/>
        <v>0.4475</v>
      </c>
      <c r="T7" s="43">
        <f t="shared" si="1"/>
        <v>0</v>
      </c>
      <c r="U7" s="43">
        <f t="shared" si="2"/>
        <v>0</v>
      </c>
      <c r="V7" s="44"/>
      <c r="W7" s="43">
        <f t="shared" si="3"/>
        <v>0.4475</v>
      </c>
      <c r="X7" s="43">
        <f t="shared" si="4"/>
        <v>0</v>
      </c>
      <c r="Y7" s="43">
        <f t="shared" si="5"/>
        <v>0.4475</v>
      </c>
      <c r="Z7" s="43">
        <f t="shared" si="6"/>
        <v>0.22375</v>
      </c>
    </row>
    <row r="8" spans="1:26" s="42" customFormat="1" ht="30" customHeight="1">
      <c r="A8" s="52">
        <f t="shared" si="7"/>
        <v>4</v>
      </c>
      <c r="B8" s="56" t="s">
        <v>157</v>
      </c>
      <c r="C8" s="57" t="s">
        <v>274</v>
      </c>
      <c r="D8" s="54" t="s">
        <v>159</v>
      </c>
      <c r="E8" s="31">
        <v>1</v>
      </c>
      <c r="F8" s="32">
        <v>1</v>
      </c>
      <c r="G8" s="32">
        <v>158</v>
      </c>
      <c r="H8" s="33">
        <f>G8/800</f>
        <v>0.1975</v>
      </c>
      <c r="I8" s="34"/>
      <c r="J8" s="35"/>
      <c r="K8" s="35"/>
      <c r="L8" s="36">
        <f>K8/600</f>
        <v>0</v>
      </c>
      <c r="M8" s="37"/>
      <c r="N8" s="39"/>
      <c r="O8" s="39"/>
      <c r="P8" s="40">
        <f>O8/600</f>
        <v>0</v>
      </c>
      <c r="Q8" s="41">
        <f>Z8</f>
        <v>0.09875</v>
      </c>
      <c r="S8" s="43">
        <f t="shared" si="0"/>
        <v>0.1975</v>
      </c>
      <c r="T8" s="43">
        <f t="shared" si="1"/>
        <v>0</v>
      </c>
      <c r="U8" s="43">
        <f t="shared" si="2"/>
        <v>0</v>
      </c>
      <c r="V8" s="44"/>
      <c r="W8" s="43">
        <f t="shared" si="3"/>
        <v>0.1975</v>
      </c>
      <c r="X8" s="43">
        <f t="shared" si="4"/>
        <v>0</v>
      </c>
      <c r="Y8" s="43">
        <f t="shared" si="5"/>
        <v>0.1975</v>
      </c>
      <c r="Z8" s="43">
        <f t="shared" si="6"/>
        <v>0.09875</v>
      </c>
    </row>
    <row r="9" spans="1:26" s="42" customFormat="1" ht="30" customHeight="1">
      <c r="A9" s="45">
        <f t="shared" si="7"/>
        <v>5</v>
      </c>
      <c r="B9" s="46"/>
      <c r="C9" s="47"/>
      <c r="D9" s="48"/>
      <c r="E9" s="31"/>
      <c r="F9" s="32"/>
      <c r="G9" s="32"/>
      <c r="H9" s="33"/>
      <c r="I9" s="34"/>
      <c r="J9" s="35"/>
      <c r="K9" s="35"/>
      <c r="L9" s="36"/>
      <c r="M9" s="37"/>
      <c r="N9" s="39"/>
      <c r="O9" s="39"/>
      <c r="P9" s="40"/>
      <c r="Q9" s="41"/>
      <c r="S9" s="43"/>
      <c r="T9" s="43"/>
      <c r="U9" s="43"/>
      <c r="V9" s="44"/>
      <c r="W9" s="43"/>
      <c r="X9" s="43"/>
      <c r="Y9" s="43"/>
      <c r="Z9" s="43"/>
    </row>
    <row r="10" spans="1:26" s="42" customFormat="1" ht="30" customHeight="1">
      <c r="A10" s="45">
        <f t="shared" si="7"/>
        <v>6</v>
      </c>
      <c r="B10" s="46"/>
      <c r="C10" s="47"/>
      <c r="D10" s="48"/>
      <c r="E10" s="31"/>
      <c r="F10" s="32"/>
      <c r="G10" s="32"/>
      <c r="H10" s="33"/>
      <c r="I10" s="34"/>
      <c r="J10" s="35"/>
      <c r="K10" s="35"/>
      <c r="L10" s="36"/>
      <c r="M10" s="37"/>
      <c r="N10" s="39"/>
      <c r="O10" s="39"/>
      <c r="P10" s="40"/>
      <c r="Q10" s="41"/>
      <c r="S10" s="43"/>
      <c r="T10" s="43"/>
      <c r="U10" s="43"/>
      <c r="V10" s="44"/>
      <c r="W10" s="43"/>
      <c r="X10" s="43"/>
      <c r="Y10" s="43"/>
      <c r="Z10" s="43"/>
    </row>
    <row r="11" spans="1:26" s="42" customFormat="1" ht="30" customHeight="1">
      <c r="A11" s="45">
        <f t="shared" si="7"/>
        <v>7</v>
      </c>
      <c r="B11" s="46"/>
      <c r="C11" s="47"/>
      <c r="D11" s="48"/>
      <c r="E11" s="31"/>
      <c r="F11" s="32"/>
      <c r="G11" s="32"/>
      <c r="H11" s="33"/>
      <c r="I11" s="34"/>
      <c r="J11" s="35"/>
      <c r="K11" s="35"/>
      <c r="L11" s="36"/>
      <c r="M11" s="37"/>
      <c r="N11" s="39"/>
      <c r="O11" s="39"/>
      <c r="P11" s="40"/>
      <c r="Q11" s="41"/>
      <c r="S11" s="43"/>
      <c r="T11" s="43"/>
      <c r="U11" s="43"/>
      <c r="V11" s="44"/>
      <c r="W11" s="43"/>
      <c r="X11" s="43"/>
      <c r="Y11" s="43"/>
      <c r="Z11" s="43"/>
    </row>
    <row r="12" spans="1:26" s="42" customFormat="1" ht="30" customHeight="1">
      <c r="A12" s="45">
        <f t="shared" si="7"/>
        <v>8</v>
      </c>
      <c r="B12" s="46"/>
      <c r="C12" s="47"/>
      <c r="D12" s="48"/>
      <c r="E12" s="31"/>
      <c r="F12" s="32"/>
      <c r="G12" s="32"/>
      <c r="H12" s="33"/>
      <c r="I12" s="34"/>
      <c r="J12" s="35"/>
      <c r="K12" s="35"/>
      <c r="L12" s="36"/>
      <c r="M12" s="37"/>
      <c r="N12" s="39"/>
      <c r="O12" s="39"/>
      <c r="P12" s="40"/>
      <c r="Q12" s="41"/>
      <c r="S12" s="43"/>
      <c r="T12" s="43"/>
      <c r="U12" s="43"/>
      <c r="V12" s="44"/>
      <c r="W12" s="43"/>
      <c r="X12" s="43"/>
      <c r="Y12" s="43"/>
      <c r="Z12" s="43"/>
    </row>
    <row r="13" spans="1:26" s="42" customFormat="1" ht="30" customHeight="1">
      <c r="A13" s="45">
        <f t="shared" si="7"/>
        <v>9</v>
      </c>
      <c r="B13" s="46"/>
      <c r="C13" s="47"/>
      <c r="D13" s="48"/>
      <c r="E13" s="31"/>
      <c r="F13" s="32"/>
      <c r="G13" s="32"/>
      <c r="H13" s="33"/>
      <c r="I13" s="34"/>
      <c r="J13" s="35"/>
      <c r="K13" s="35"/>
      <c r="L13" s="36"/>
      <c r="M13" s="37"/>
      <c r="N13" s="39"/>
      <c r="O13" s="39"/>
      <c r="P13" s="40"/>
      <c r="Q13" s="41"/>
      <c r="S13" s="43"/>
      <c r="T13" s="43"/>
      <c r="U13" s="43"/>
      <c r="V13" s="44"/>
      <c r="W13" s="43"/>
      <c r="X13" s="43"/>
      <c r="Y13" s="43"/>
      <c r="Z13" s="43"/>
    </row>
    <row r="14" spans="1:26" s="42" customFormat="1" ht="30" customHeight="1">
      <c r="A14" s="45">
        <f t="shared" si="7"/>
        <v>10</v>
      </c>
      <c r="B14" s="46"/>
      <c r="C14" s="47"/>
      <c r="D14" s="48"/>
      <c r="E14" s="31"/>
      <c r="F14" s="32"/>
      <c r="G14" s="32"/>
      <c r="H14" s="33"/>
      <c r="I14" s="34"/>
      <c r="J14" s="35"/>
      <c r="K14" s="35"/>
      <c r="L14" s="36"/>
      <c r="M14" s="37"/>
      <c r="N14" s="39"/>
      <c r="O14" s="39"/>
      <c r="P14" s="40"/>
      <c r="Q14" s="41"/>
      <c r="S14" s="43"/>
      <c r="T14" s="43"/>
      <c r="U14" s="43"/>
      <c r="V14" s="44"/>
      <c r="W14" s="43"/>
      <c r="X14" s="43"/>
      <c r="Y14" s="43"/>
      <c r="Z14" s="43"/>
    </row>
    <row r="15" spans="1:26" s="42" customFormat="1" ht="30" customHeight="1">
      <c r="A15" s="45">
        <f t="shared" si="7"/>
        <v>11</v>
      </c>
      <c r="B15" s="46"/>
      <c r="C15" s="47"/>
      <c r="D15" s="48"/>
      <c r="E15" s="31"/>
      <c r="F15" s="32"/>
      <c r="G15" s="32"/>
      <c r="H15" s="33"/>
      <c r="I15" s="34"/>
      <c r="J15" s="35"/>
      <c r="K15" s="35"/>
      <c r="L15" s="36"/>
      <c r="M15" s="37"/>
      <c r="N15" s="39"/>
      <c r="O15" s="39"/>
      <c r="P15" s="40"/>
      <c r="Q15" s="41"/>
      <c r="S15" s="43"/>
      <c r="T15" s="43"/>
      <c r="U15" s="43"/>
      <c r="V15" s="44"/>
      <c r="W15" s="43"/>
      <c r="X15" s="43"/>
      <c r="Y15" s="43"/>
      <c r="Z15" s="43"/>
    </row>
    <row r="16" spans="1:26" s="42" customFormat="1" ht="30" customHeight="1">
      <c r="A16" s="45">
        <f t="shared" si="7"/>
        <v>12</v>
      </c>
      <c r="B16" s="46"/>
      <c r="C16" s="47"/>
      <c r="D16" s="48"/>
      <c r="E16" s="31"/>
      <c r="F16" s="32"/>
      <c r="G16" s="32"/>
      <c r="H16" s="33"/>
      <c r="I16" s="34"/>
      <c r="J16" s="35"/>
      <c r="K16" s="35"/>
      <c r="L16" s="36"/>
      <c r="M16" s="37"/>
      <c r="N16" s="39"/>
      <c r="O16" s="39"/>
      <c r="P16" s="40"/>
      <c r="Q16" s="41"/>
      <c r="S16" s="43"/>
      <c r="T16" s="43"/>
      <c r="U16" s="43"/>
      <c r="V16" s="44"/>
      <c r="W16" s="43"/>
      <c r="X16" s="43"/>
      <c r="Y16" s="43"/>
      <c r="Z16" s="43"/>
    </row>
    <row r="17" spans="1:26" s="42" customFormat="1" ht="30" customHeight="1">
      <c r="A17" s="45">
        <f t="shared" si="7"/>
        <v>13</v>
      </c>
      <c r="B17" s="46"/>
      <c r="C17" s="47"/>
      <c r="D17" s="48"/>
      <c r="E17" s="31"/>
      <c r="F17" s="32"/>
      <c r="G17" s="32"/>
      <c r="H17" s="33"/>
      <c r="I17" s="34"/>
      <c r="J17" s="35"/>
      <c r="K17" s="35"/>
      <c r="L17" s="36"/>
      <c r="M17" s="37"/>
      <c r="N17" s="39"/>
      <c r="O17" s="39"/>
      <c r="P17" s="40"/>
      <c r="Q17" s="41"/>
      <c r="S17" s="43"/>
      <c r="T17" s="43"/>
      <c r="U17" s="43"/>
      <c r="V17" s="44"/>
      <c r="W17" s="43"/>
      <c r="X17" s="43"/>
      <c r="Y17" s="43"/>
      <c r="Z17" s="43"/>
    </row>
    <row r="18" spans="1:26" s="42" customFormat="1" ht="30" customHeight="1">
      <c r="A18" s="45">
        <f t="shared" si="7"/>
        <v>14</v>
      </c>
      <c r="B18" s="46"/>
      <c r="C18" s="47"/>
      <c r="D18" s="48"/>
      <c r="E18" s="31"/>
      <c r="F18" s="32"/>
      <c r="G18" s="32"/>
      <c r="H18" s="33"/>
      <c r="I18" s="34"/>
      <c r="J18" s="35"/>
      <c r="K18" s="35"/>
      <c r="L18" s="36"/>
      <c r="M18" s="37"/>
      <c r="N18" s="39"/>
      <c r="O18" s="39"/>
      <c r="P18" s="40"/>
      <c r="Q18" s="41"/>
      <c r="S18" s="43"/>
      <c r="T18" s="43"/>
      <c r="U18" s="43"/>
      <c r="V18" s="44"/>
      <c r="W18" s="43"/>
      <c r="X18" s="43"/>
      <c r="Y18" s="43"/>
      <c r="Z18" s="43"/>
    </row>
    <row r="19" spans="1:26" s="42" customFormat="1" ht="30" customHeight="1">
      <c r="A19" s="45">
        <f t="shared" si="7"/>
        <v>15</v>
      </c>
      <c r="B19" s="46"/>
      <c r="C19" s="47"/>
      <c r="D19" s="48"/>
      <c r="E19" s="31"/>
      <c r="F19" s="32"/>
      <c r="G19" s="32"/>
      <c r="H19" s="33"/>
      <c r="I19" s="34"/>
      <c r="J19" s="35"/>
      <c r="K19" s="35"/>
      <c r="L19" s="36"/>
      <c r="M19" s="37"/>
      <c r="N19" s="39"/>
      <c r="O19" s="39"/>
      <c r="P19" s="40"/>
      <c r="Q19" s="41"/>
      <c r="S19" s="43"/>
      <c r="T19" s="43"/>
      <c r="U19" s="43"/>
      <c r="V19" s="44"/>
      <c r="W19" s="43"/>
      <c r="X19" s="43"/>
      <c r="Y19" s="43"/>
      <c r="Z19" s="43"/>
    </row>
    <row r="20" spans="1:26" s="42" customFormat="1" ht="30" customHeight="1">
      <c r="A20" s="45">
        <f t="shared" si="7"/>
        <v>16</v>
      </c>
      <c r="B20" s="46"/>
      <c r="C20" s="47"/>
      <c r="D20" s="48"/>
      <c r="E20" s="31"/>
      <c r="F20" s="32"/>
      <c r="G20" s="32"/>
      <c r="H20" s="33"/>
      <c r="I20" s="34"/>
      <c r="J20" s="35"/>
      <c r="K20" s="35"/>
      <c r="L20" s="36"/>
      <c r="M20" s="37"/>
      <c r="N20" s="39"/>
      <c r="O20" s="39"/>
      <c r="P20" s="40"/>
      <c r="Q20" s="41"/>
      <c r="S20" s="43"/>
      <c r="T20" s="43"/>
      <c r="U20" s="43"/>
      <c r="V20" s="44"/>
      <c r="W20" s="43"/>
      <c r="X20" s="43"/>
      <c r="Y20" s="43"/>
      <c r="Z20" s="43"/>
    </row>
    <row r="21" spans="1:26" s="42" customFormat="1" ht="30" customHeight="1">
      <c r="A21" s="45">
        <f t="shared" si="7"/>
        <v>17</v>
      </c>
      <c r="B21" s="46"/>
      <c r="C21" s="47"/>
      <c r="D21" s="48"/>
      <c r="E21" s="31"/>
      <c r="F21" s="32"/>
      <c r="G21" s="32"/>
      <c r="H21" s="33"/>
      <c r="I21" s="34"/>
      <c r="J21" s="35"/>
      <c r="K21" s="35"/>
      <c r="L21" s="36"/>
      <c r="M21" s="37"/>
      <c r="N21" s="39"/>
      <c r="O21" s="39"/>
      <c r="P21" s="40"/>
      <c r="Q21" s="41"/>
      <c r="S21" s="43"/>
      <c r="T21" s="43"/>
      <c r="U21" s="43"/>
      <c r="V21" s="44"/>
      <c r="W21" s="43"/>
      <c r="X21" s="43"/>
      <c r="Y21" s="43"/>
      <c r="Z21" s="43"/>
    </row>
    <row r="22" spans="1:26" s="42" customFormat="1" ht="30" customHeight="1">
      <c r="A22" s="45">
        <f t="shared" si="7"/>
        <v>18</v>
      </c>
      <c r="B22" s="46"/>
      <c r="C22" s="47"/>
      <c r="D22" s="48"/>
      <c r="E22" s="31"/>
      <c r="F22" s="32"/>
      <c r="G22" s="32"/>
      <c r="H22" s="33"/>
      <c r="I22" s="34"/>
      <c r="J22" s="35"/>
      <c r="K22" s="35"/>
      <c r="L22" s="36"/>
      <c r="M22" s="37"/>
      <c r="N22" s="39"/>
      <c r="O22" s="39"/>
      <c r="P22" s="40"/>
      <c r="Q22" s="41"/>
      <c r="S22" s="43"/>
      <c r="T22" s="43"/>
      <c r="U22" s="43"/>
      <c r="V22" s="44"/>
      <c r="W22" s="43"/>
      <c r="X22" s="43"/>
      <c r="Y22" s="43"/>
      <c r="Z22" s="43"/>
    </row>
    <row r="23" spans="1:26" s="42" customFormat="1" ht="30" customHeight="1">
      <c r="A23" s="45">
        <f t="shared" si="7"/>
        <v>19</v>
      </c>
      <c r="B23" s="46"/>
      <c r="C23" s="47"/>
      <c r="D23" s="48"/>
      <c r="E23" s="31"/>
      <c r="F23" s="32"/>
      <c r="G23" s="32"/>
      <c r="H23" s="33"/>
      <c r="I23" s="34"/>
      <c r="J23" s="35"/>
      <c r="K23" s="35"/>
      <c r="L23" s="36"/>
      <c r="M23" s="37"/>
      <c r="N23" s="39"/>
      <c r="O23" s="39"/>
      <c r="P23" s="40"/>
      <c r="Q23" s="41"/>
      <c r="S23" s="43"/>
      <c r="T23" s="43"/>
      <c r="U23" s="43"/>
      <c r="V23" s="44"/>
      <c r="W23" s="43"/>
      <c r="X23" s="43"/>
      <c r="Y23" s="43"/>
      <c r="Z23" s="43"/>
    </row>
    <row r="24" spans="1:26" s="42" customFormat="1" ht="30" customHeight="1">
      <c r="A24" s="45">
        <f t="shared" si="7"/>
        <v>20</v>
      </c>
      <c r="B24" s="46"/>
      <c r="C24" s="47"/>
      <c r="D24" s="48"/>
      <c r="E24" s="31"/>
      <c r="F24" s="32"/>
      <c r="G24" s="32"/>
      <c r="H24" s="33"/>
      <c r="I24" s="34"/>
      <c r="J24" s="35"/>
      <c r="K24" s="35"/>
      <c r="L24" s="36"/>
      <c r="M24" s="37"/>
      <c r="N24" s="39"/>
      <c r="O24" s="39"/>
      <c r="P24" s="40"/>
      <c r="Q24" s="41"/>
      <c r="S24" s="43"/>
      <c r="T24" s="43"/>
      <c r="U24" s="43"/>
      <c r="V24" s="44"/>
      <c r="W24" s="43"/>
      <c r="X24" s="43"/>
      <c r="Y24" s="43"/>
      <c r="Z24" s="43"/>
    </row>
    <row r="25" spans="1:26" s="42" customFormat="1" ht="30" customHeight="1">
      <c r="A25" s="45">
        <f t="shared" si="7"/>
        <v>21</v>
      </c>
      <c r="B25" s="46"/>
      <c r="C25" s="47"/>
      <c r="D25" s="48"/>
      <c r="E25" s="31"/>
      <c r="F25" s="32"/>
      <c r="G25" s="32"/>
      <c r="H25" s="33"/>
      <c r="I25" s="34"/>
      <c r="J25" s="35"/>
      <c r="K25" s="35"/>
      <c r="L25" s="36"/>
      <c r="M25" s="37"/>
      <c r="N25" s="39"/>
      <c r="O25" s="39"/>
      <c r="P25" s="40"/>
      <c r="Q25" s="41"/>
      <c r="S25" s="43"/>
      <c r="T25" s="43"/>
      <c r="U25" s="43"/>
      <c r="V25" s="44"/>
      <c r="W25" s="43"/>
      <c r="X25" s="43"/>
      <c r="Y25" s="43"/>
      <c r="Z25" s="43"/>
    </row>
    <row r="26" spans="1:26" s="42" customFormat="1" ht="30" customHeight="1">
      <c r="A26" s="45">
        <f t="shared" si="7"/>
        <v>22</v>
      </c>
      <c r="B26" s="46"/>
      <c r="C26" s="47"/>
      <c r="D26" s="48"/>
      <c r="E26" s="31"/>
      <c r="F26" s="32"/>
      <c r="G26" s="32"/>
      <c r="H26" s="33"/>
      <c r="I26" s="34"/>
      <c r="J26" s="35"/>
      <c r="K26" s="35"/>
      <c r="L26" s="36"/>
      <c r="M26" s="37"/>
      <c r="N26" s="39"/>
      <c r="O26" s="39"/>
      <c r="P26" s="40"/>
      <c r="Q26" s="41"/>
      <c r="S26" s="43"/>
      <c r="T26" s="43"/>
      <c r="U26" s="43"/>
      <c r="V26" s="44"/>
      <c r="W26" s="43"/>
      <c r="X26" s="43"/>
      <c r="Y26" s="43"/>
      <c r="Z26" s="43"/>
    </row>
    <row r="27" spans="1:26" s="42" customFormat="1" ht="30" customHeight="1">
      <c r="A27" s="45">
        <f t="shared" si="7"/>
        <v>23</v>
      </c>
      <c r="B27" s="46"/>
      <c r="C27" s="47"/>
      <c r="D27" s="48"/>
      <c r="E27" s="31"/>
      <c r="F27" s="32"/>
      <c r="G27" s="32"/>
      <c r="H27" s="33"/>
      <c r="I27" s="34"/>
      <c r="J27" s="35"/>
      <c r="K27" s="35"/>
      <c r="L27" s="36"/>
      <c r="M27" s="37"/>
      <c r="N27" s="39"/>
      <c r="O27" s="39"/>
      <c r="P27" s="40"/>
      <c r="Q27" s="41"/>
      <c r="S27" s="43"/>
      <c r="T27" s="43"/>
      <c r="U27" s="43"/>
      <c r="V27" s="44"/>
      <c r="W27" s="43"/>
      <c r="X27" s="43"/>
      <c r="Y27" s="43"/>
      <c r="Z27" s="43"/>
    </row>
    <row r="28" spans="1:26" s="42" customFormat="1" ht="30" customHeight="1">
      <c r="A28" s="45">
        <f t="shared" si="7"/>
        <v>24</v>
      </c>
      <c r="B28" s="46"/>
      <c r="C28" s="47"/>
      <c r="D28" s="48"/>
      <c r="E28" s="31"/>
      <c r="F28" s="32"/>
      <c r="G28" s="32"/>
      <c r="H28" s="33"/>
      <c r="I28" s="34"/>
      <c r="J28" s="35"/>
      <c r="K28" s="35"/>
      <c r="L28" s="36"/>
      <c r="M28" s="37"/>
      <c r="N28" s="39"/>
      <c r="O28" s="39"/>
      <c r="P28" s="40"/>
      <c r="Q28" s="41"/>
      <c r="S28" s="43"/>
      <c r="T28" s="43"/>
      <c r="U28" s="43"/>
      <c r="V28" s="44"/>
      <c r="W28" s="43"/>
      <c r="X28" s="43"/>
      <c r="Y28" s="43"/>
      <c r="Z28" s="43"/>
    </row>
    <row r="29" spans="1:26" s="42" customFormat="1" ht="30" customHeight="1">
      <c r="A29" s="45">
        <f t="shared" si="7"/>
        <v>25</v>
      </c>
      <c r="B29" s="46"/>
      <c r="C29" s="47"/>
      <c r="D29" s="48"/>
      <c r="E29" s="31"/>
      <c r="F29" s="32"/>
      <c r="G29" s="32"/>
      <c r="H29" s="33"/>
      <c r="I29" s="34"/>
      <c r="J29" s="35"/>
      <c r="K29" s="35"/>
      <c r="L29" s="36"/>
      <c r="M29" s="37"/>
      <c r="N29" s="39"/>
      <c r="O29" s="39"/>
      <c r="P29" s="40"/>
      <c r="Q29" s="41"/>
      <c r="S29" s="43"/>
      <c r="T29" s="43"/>
      <c r="U29" s="43"/>
      <c r="V29" s="44"/>
      <c r="W29" s="43"/>
      <c r="X29" s="43"/>
      <c r="Y29" s="43"/>
      <c r="Z29" s="43"/>
    </row>
    <row r="30" spans="1:26" s="42" customFormat="1" ht="30" customHeight="1">
      <c r="A30" s="45">
        <f t="shared" si="7"/>
        <v>26</v>
      </c>
      <c r="B30" s="46"/>
      <c r="C30" s="47"/>
      <c r="D30" s="48"/>
      <c r="E30" s="31"/>
      <c r="F30" s="32"/>
      <c r="G30" s="32"/>
      <c r="H30" s="33"/>
      <c r="I30" s="34"/>
      <c r="J30" s="35"/>
      <c r="K30" s="35"/>
      <c r="L30" s="36"/>
      <c r="M30" s="37"/>
      <c r="N30" s="39"/>
      <c r="O30" s="39"/>
      <c r="P30" s="40"/>
      <c r="Q30" s="41"/>
      <c r="S30" s="43"/>
      <c r="T30" s="43"/>
      <c r="U30" s="43"/>
      <c r="V30" s="44"/>
      <c r="W30" s="43"/>
      <c r="X30" s="43"/>
      <c r="Y30" s="43"/>
      <c r="Z30" s="43"/>
    </row>
    <row r="31" spans="1:26" s="42" customFormat="1" ht="30" customHeight="1">
      <c r="A31" s="45">
        <f t="shared" si="7"/>
        <v>27</v>
      </c>
      <c r="B31" s="46"/>
      <c r="C31" s="47"/>
      <c r="D31" s="48"/>
      <c r="E31" s="31"/>
      <c r="F31" s="32"/>
      <c r="G31" s="32"/>
      <c r="H31" s="33"/>
      <c r="I31" s="34"/>
      <c r="J31" s="35"/>
      <c r="K31" s="35"/>
      <c r="L31" s="36"/>
      <c r="M31" s="37"/>
      <c r="N31" s="39"/>
      <c r="O31" s="39"/>
      <c r="P31" s="40"/>
      <c r="Q31" s="41"/>
      <c r="S31" s="43"/>
      <c r="T31" s="43"/>
      <c r="U31" s="43"/>
      <c r="V31" s="44"/>
      <c r="W31" s="43"/>
      <c r="X31" s="43"/>
      <c r="Y31" s="43"/>
      <c r="Z31" s="43"/>
    </row>
    <row r="32" spans="1:26" s="42" customFormat="1" ht="30" customHeight="1">
      <c r="A32" s="45">
        <f t="shared" si="7"/>
        <v>28</v>
      </c>
      <c r="B32" s="46"/>
      <c r="C32" s="47"/>
      <c r="D32" s="48"/>
      <c r="E32" s="31"/>
      <c r="F32" s="32"/>
      <c r="G32" s="32"/>
      <c r="H32" s="33"/>
      <c r="I32" s="34"/>
      <c r="J32" s="35"/>
      <c r="K32" s="35"/>
      <c r="L32" s="36"/>
      <c r="M32" s="37"/>
      <c r="N32" s="39"/>
      <c r="O32" s="39"/>
      <c r="P32" s="40"/>
      <c r="Q32" s="41"/>
      <c r="S32" s="43"/>
      <c r="T32" s="43"/>
      <c r="U32" s="43"/>
      <c r="V32" s="44"/>
      <c r="W32" s="43"/>
      <c r="X32" s="43"/>
      <c r="Y32" s="43"/>
      <c r="Z32" s="43"/>
    </row>
    <row r="33" spans="1:26" s="42" customFormat="1" ht="30" customHeight="1">
      <c r="A33" s="45">
        <f t="shared" si="7"/>
        <v>29</v>
      </c>
      <c r="B33" s="46"/>
      <c r="C33" s="47"/>
      <c r="D33" s="48"/>
      <c r="E33" s="31"/>
      <c r="F33" s="32"/>
      <c r="G33" s="32"/>
      <c r="H33" s="33"/>
      <c r="I33" s="34"/>
      <c r="J33" s="35"/>
      <c r="K33" s="35"/>
      <c r="L33" s="36"/>
      <c r="M33" s="37"/>
      <c r="N33" s="39"/>
      <c r="O33" s="39"/>
      <c r="P33" s="40"/>
      <c r="Q33" s="41"/>
      <c r="S33" s="43"/>
      <c r="T33" s="43"/>
      <c r="U33" s="43"/>
      <c r="V33" s="44"/>
      <c r="W33" s="43"/>
      <c r="X33" s="43"/>
      <c r="Y33" s="43"/>
      <c r="Z33" s="43"/>
    </row>
    <row r="34" spans="1:26" s="42" customFormat="1" ht="30" customHeight="1">
      <c r="A34" s="45">
        <f t="shared" si="7"/>
        <v>30</v>
      </c>
      <c r="B34" s="46"/>
      <c r="C34" s="47"/>
      <c r="D34" s="48"/>
      <c r="E34" s="31"/>
      <c r="F34" s="32"/>
      <c r="G34" s="32"/>
      <c r="H34" s="33"/>
      <c r="I34" s="34"/>
      <c r="J34" s="35"/>
      <c r="K34" s="35"/>
      <c r="L34" s="36"/>
      <c r="M34" s="37"/>
      <c r="N34" s="39"/>
      <c r="O34" s="39"/>
      <c r="P34" s="40"/>
      <c r="Q34" s="41"/>
      <c r="S34" s="43"/>
      <c r="T34" s="43"/>
      <c r="U34" s="43"/>
      <c r="V34" s="44"/>
      <c r="W34" s="43"/>
      <c r="X34" s="43"/>
      <c r="Y34" s="43"/>
      <c r="Z34" s="43"/>
    </row>
    <row r="35" spans="1:26" s="42" customFormat="1" ht="30" customHeight="1">
      <c r="A35" s="45">
        <f t="shared" si="7"/>
        <v>31</v>
      </c>
      <c r="B35" s="46"/>
      <c r="C35" s="47"/>
      <c r="D35" s="48"/>
      <c r="E35" s="31"/>
      <c r="F35" s="32"/>
      <c r="G35" s="32"/>
      <c r="H35" s="33"/>
      <c r="I35" s="34"/>
      <c r="J35" s="35"/>
      <c r="K35" s="35"/>
      <c r="L35" s="36"/>
      <c r="M35" s="37"/>
      <c r="N35" s="39"/>
      <c r="O35" s="39"/>
      <c r="P35" s="40"/>
      <c r="Q35" s="41"/>
      <c r="S35" s="43"/>
      <c r="T35" s="43"/>
      <c r="U35" s="43"/>
      <c r="V35" s="44"/>
      <c r="W35" s="43"/>
      <c r="X35" s="43"/>
      <c r="Y35" s="43"/>
      <c r="Z35" s="43"/>
    </row>
    <row r="36" spans="1:26" s="42" customFormat="1" ht="30" customHeight="1">
      <c r="A36" s="45">
        <f t="shared" si="7"/>
        <v>32</v>
      </c>
      <c r="B36" s="46"/>
      <c r="C36" s="47"/>
      <c r="D36" s="48"/>
      <c r="E36" s="31"/>
      <c r="F36" s="32"/>
      <c r="G36" s="32"/>
      <c r="H36" s="33"/>
      <c r="I36" s="34"/>
      <c r="J36" s="35"/>
      <c r="K36" s="35"/>
      <c r="L36" s="36"/>
      <c r="M36" s="37"/>
      <c r="N36" s="39"/>
      <c r="O36" s="39"/>
      <c r="P36" s="40"/>
      <c r="Q36" s="41"/>
      <c r="S36" s="43"/>
      <c r="T36" s="43"/>
      <c r="U36" s="43"/>
      <c r="V36" s="44"/>
      <c r="W36" s="43"/>
      <c r="X36" s="43"/>
      <c r="Y36" s="43"/>
      <c r="Z36" s="43"/>
    </row>
    <row r="37" spans="1:26" s="42" customFormat="1" ht="30" customHeight="1">
      <c r="A37" s="45">
        <f t="shared" si="7"/>
        <v>33</v>
      </c>
      <c r="B37" s="46"/>
      <c r="C37" s="47"/>
      <c r="D37" s="48"/>
      <c r="E37" s="31"/>
      <c r="F37" s="32"/>
      <c r="G37" s="32"/>
      <c r="H37" s="33"/>
      <c r="I37" s="34"/>
      <c r="J37" s="35"/>
      <c r="K37" s="35"/>
      <c r="L37" s="36"/>
      <c r="M37" s="37"/>
      <c r="N37" s="39"/>
      <c r="O37" s="39"/>
      <c r="P37" s="40"/>
      <c r="Q37" s="41"/>
      <c r="S37" s="43"/>
      <c r="T37" s="43"/>
      <c r="U37" s="43"/>
      <c r="V37" s="44"/>
      <c r="W37" s="43"/>
      <c r="X37" s="43"/>
      <c r="Y37" s="43"/>
      <c r="Z37" s="43"/>
    </row>
    <row r="38" spans="1:26" s="42" customFormat="1" ht="30" customHeight="1">
      <c r="A38" s="45">
        <f t="shared" si="7"/>
        <v>34</v>
      </c>
      <c r="B38" s="46"/>
      <c r="C38" s="47"/>
      <c r="D38" s="48"/>
      <c r="E38" s="31"/>
      <c r="F38" s="32"/>
      <c r="G38" s="32"/>
      <c r="H38" s="33"/>
      <c r="I38" s="34"/>
      <c r="J38" s="35"/>
      <c r="K38" s="35"/>
      <c r="L38" s="36"/>
      <c r="M38" s="37"/>
      <c r="N38" s="39"/>
      <c r="O38" s="39"/>
      <c r="P38" s="40"/>
      <c r="Q38" s="41"/>
      <c r="S38" s="43"/>
      <c r="T38" s="43"/>
      <c r="U38" s="43"/>
      <c r="V38" s="44"/>
      <c r="W38" s="43"/>
      <c r="X38" s="43"/>
      <c r="Y38" s="43"/>
      <c r="Z38" s="43"/>
    </row>
    <row r="39" spans="1:26" s="42" customFormat="1" ht="30" customHeight="1">
      <c r="A39" s="45">
        <f t="shared" si="7"/>
        <v>35</v>
      </c>
      <c r="B39" s="46"/>
      <c r="C39" s="47"/>
      <c r="D39" s="48"/>
      <c r="E39" s="31"/>
      <c r="F39" s="32"/>
      <c r="G39" s="32"/>
      <c r="H39" s="33"/>
      <c r="I39" s="34"/>
      <c r="J39" s="35"/>
      <c r="K39" s="35"/>
      <c r="L39" s="36"/>
      <c r="M39" s="37"/>
      <c r="N39" s="39"/>
      <c r="O39" s="39"/>
      <c r="P39" s="40"/>
      <c r="Q39" s="41"/>
      <c r="S39" s="43"/>
      <c r="T39" s="43"/>
      <c r="U39" s="43"/>
      <c r="V39" s="44"/>
      <c r="W39" s="43"/>
      <c r="X39" s="43"/>
      <c r="Y39" s="43"/>
      <c r="Z39" s="43"/>
    </row>
    <row r="40" spans="1:26" s="42" customFormat="1" ht="30" customHeight="1">
      <c r="A40" s="45">
        <f t="shared" si="7"/>
        <v>36</v>
      </c>
      <c r="B40" s="46"/>
      <c r="C40" s="47"/>
      <c r="D40" s="48"/>
      <c r="E40" s="31"/>
      <c r="F40" s="32"/>
      <c r="G40" s="32"/>
      <c r="H40" s="33"/>
      <c r="I40" s="34"/>
      <c r="J40" s="35"/>
      <c r="K40" s="35"/>
      <c r="L40" s="36"/>
      <c r="M40" s="37"/>
      <c r="N40" s="39"/>
      <c r="O40" s="39"/>
      <c r="P40" s="40"/>
      <c r="Q40" s="41"/>
      <c r="S40" s="43"/>
      <c r="T40" s="43"/>
      <c r="U40" s="43"/>
      <c r="V40" s="44"/>
      <c r="W40" s="43"/>
      <c r="X40" s="43"/>
      <c r="Y40" s="43"/>
      <c r="Z40" s="43"/>
    </row>
    <row r="41" spans="1:26" s="42" customFormat="1" ht="30" customHeight="1">
      <c r="A41" s="45">
        <f t="shared" si="7"/>
        <v>37</v>
      </c>
      <c r="B41" s="46"/>
      <c r="C41" s="47"/>
      <c r="D41" s="48"/>
      <c r="E41" s="31"/>
      <c r="F41" s="32"/>
      <c r="G41" s="32"/>
      <c r="H41" s="33"/>
      <c r="I41" s="34"/>
      <c r="J41" s="35"/>
      <c r="K41" s="35"/>
      <c r="L41" s="36"/>
      <c r="M41" s="37"/>
      <c r="N41" s="39"/>
      <c r="O41" s="39"/>
      <c r="P41" s="40"/>
      <c r="Q41" s="41"/>
      <c r="S41" s="43"/>
      <c r="T41" s="43"/>
      <c r="U41" s="43"/>
      <c r="V41" s="44"/>
      <c r="W41" s="43"/>
      <c r="X41" s="43"/>
      <c r="Y41" s="43"/>
      <c r="Z41" s="43"/>
    </row>
    <row r="42" spans="1:26" s="42" customFormat="1" ht="30" customHeight="1">
      <c r="A42" s="45">
        <f t="shared" si="7"/>
        <v>38</v>
      </c>
      <c r="B42" s="46"/>
      <c r="C42" s="47"/>
      <c r="D42" s="48"/>
      <c r="E42" s="31"/>
      <c r="F42" s="32"/>
      <c r="G42" s="32"/>
      <c r="H42" s="33"/>
      <c r="I42" s="34"/>
      <c r="J42" s="35"/>
      <c r="K42" s="35"/>
      <c r="L42" s="36"/>
      <c r="M42" s="37"/>
      <c r="N42" s="39"/>
      <c r="O42" s="39"/>
      <c r="P42" s="40"/>
      <c r="Q42" s="41"/>
      <c r="S42" s="43"/>
      <c r="T42" s="43"/>
      <c r="U42" s="43"/>
      <c r="V42" s="44"/>
      <c r="W42" s="43"/>
      <c r="X42" s="43"/>
      <c r="Y42" s="43"/>
      <c r="Z42" s="43"/>
    </row>
    <row r="43" spans="1:26" s="42" customFormat="1" ht="30" customHeight="1">
      <c r="A43" s="45">
        <f t="shared" si="7"/>
        <v>39</v>
      </c>
      <c r="B43" s="46"/>
      <c r="C43" s="47"/>
      <c r="D43" s="48"/>
      <c r="E43" s="31"/>
      <c r="F43" s="32"/>
      <c r="G43" s="32"/>
      <c r="H43" s="33"/>
      <c r="I43" s="34"/>
      <c r="J43" s="35"/>
      <c r="K43" s="35"/>
      <c r="L43" s="36"/>
      <c r="M43" s="37"/>
      <c r="N43" s="39"/>
      <c r="O43" s="39"/>
      <c r="P43" s="40"/>
      <c r="Q43" s="41"/>
      <c r="S43" s="43"/>
      <c r="T43" s="43"/>
      <c r="U43" s="43"/>
      <c r="V43" s="44"/>
      <c r="W43" s="43"/>
      <c r="X43" s="43"/>
      <c r="Y43" s="43"/>
      <c r="Z43" s="43"/>
    </row>
    <row r="44" spans="1:26" s="42" customFormat="1" ht="30" customHeight="1">
      <c r="A44" s="45">
        <f t="shared" si="7"/>
        <v>40</v>
      </c>
      <c r="B44" s="46"/>
      <c r="C44" s="47"/>
      <c r="D44" s="48"/>
      <c r="E44" s="31"/>
      <c r="F44" s="32"/>
      <c r="G44" s="32"/>
      <c r="H44" s="33"/>
      <c r="I44" s="34"/>
      <c r="J44" s="35"/>
      <c r="K44" s="35"/>
      <c r="L44" s="36"/>
      <c r="M44" s="37"/>
      <c r="N44" s="39"/>
      <c r="O44" s="39"/>
      <c r="P44" s="40"/>
      <c r="Q44" s="41"/>
      <c r="S44" s="43"/>
      <c r="T44" s="43"/>
      <c r="U44" s="43"/>
      <c r="V44" s="44"/>
      <c r="W44" s="43"/>
      <c r="X44" s="43"/>
      <c r="Y44" s="43"/>
      <c r="Z44" s="43"/>
    </row>
    <row r="45" spans="1:26" s="42" customFormat="1" ht="30" customHeight="1">
      <c r="A45" s="45">
        <f t="shared" si="7"/>
        <v>41</v>
      </c>
      <c r="B45" s="46"/>
      <c r="C45" s="47"/>
      <c r="D45" s="48"/>
      <c r="E45" s="31"/>
      <c r="F45" s="32"/>
      <c r="G45" s="32"/>
      <c r="H45" s="33"/>
      <c r="I45" s="34"/>
      <c r="J45" s="35"/>
      <c r="K45" s="35"/>
      <c r="L45" s="36"/>
      <c r="M45" s="37"/>
      <c r="N45" s="39"/>
      <c r="O45" s="39"/>
      <c r="P45" s="40"/>
      <c r="Q45" s="41"/>
      <c r="S45" s="43"/>
      <c r="T45" s="43"/>
      <c r="U45" s="43"/>
      <c r="V45" s="44"/>
      <c r="W45" s="43"/>
      <c r="X45" s="43"/>
      <c r="Y45" s="43"/>
      <c r="Z45" s="43"/>
    </row>
    <row r="46" spans="1:26" s="42" customFormat="1" ht="30" customHeight="1">
      <c r="A46" s="45">
        <f t="shared" si="7"/>
        <v>42</v>
      </c>
      <c r="B46" s="46"/>
      <c r="C46" s="47"/>
      <c r="D46" s="48"/>
      <c r="E46" s="31"/>
      <c r="F46" s="32"/>
      <c r="G46" s="32"/>
      <c r="H46" s="33"/>
      <c r="I46" s="34"/>
      <c r="J46" s="35"/>
      <c r="K46" s="35"/>
      <c r="L46" s="36"/>
      <c r="M46" s="37"/>
      <c r="N46" s="39"/>
      <c r="O46" s="39"/>
      <c r="P46" s="40"/>
      <c r="Q46" s="41"/>
      <c r="S46" s="43"/>
      <c r="T46" s="43"/>
      <c r="U46" s="43"/>
      <c r="V46" s="44"/>
      <c r="W46" s="43"/>
      <c r="X46" s="43"/>
      <c r="Y46" s="43"/>
      <c r="Z46" s="43"/>
    </row>
    <row r="47" spans="1:26" s="42" customFormat="1" ht="30" customHeight="1">
      <c r="A47" s="45">
        <f t="shared" si="7"/>
        <v>43</v>
      </c>
      <c r="B47" s="46"/>
      <c r="C47" s="47"/>
      <c r="D47" s="48"/>
      <c r="E47" s="31"/>
      <c r="F47" s="32"/>
      <c r="G47" s="32"/>
      <c r="H47" s="33"/>
      <c r="I47" s="34"/>
      <c r="J47" s="35"/>
      <c r="K47" s="35"/>
      <c r="L47" s="36"/>
      <c r="M47" s="37"/>
      <c r="N47" s="39"/>
      <c r="O47" s="39"/>
      <c r="P47" s="40"/>
      <c r="Q47" s="41"/>
      <c r="S47" s="43"/>
      <c r="T47" s="43"/>
      <c r="U47" s="43"/>
      <c r="V47" s="44"/>
      <c r="W47" s="43"/>
      <c r="X47" s="43"/>
      <c r="Y47" s="43"/>
      <c r="Z47" s="43"/>
    </row>
    <row r="48" spans="1:26" s="42" customFormat="1" ht="30" customHeight="1">
      <c r="A48" s="45">
        <f t="shared" si="7"/>
        <v>44</v>
      </c>
      <c r="B48" s="46"/>
      <c r="C48" s="47"/>
      <c r="D48" s="48"/>
      <c r="E48" s="31"/>
      <c r="F48" s="32"/>
      <c r="G48" s="32"/>
      <c r="H48" s="33"/>
      <c r="I48" s="34"/>
      <c r="J48" s="35"/>
      <c r="K48" s="35"/>
      <c r="L48" s="36"/>
      <c r="M48" s="37"/>
      <c r="N48" s="39"/>
      <c r="O48" s="39"/>
      <c r="P48" s="40"/>
      <c r="Q48" s="41"/>
      <c r="S48" s="43"/>
      <c r="T48" s="43"/>
      <c r="U48" s="43"/>
      <c r="V48" s="44"/>
      <c r="W48" s="43"/>
      <c r="X48" s="43"/>
      <c r="Y48" s="43"/>
      <c r="Z48" s="43"/>
    </row>
    <row r="49" spans="1:26" s="42" customFormat="1" ht="30" customHeight="1">
      <c r="A49" s="45">
        <f t="shared" si="7"/>
        <v>45</v>
      </c>
      <c r="B49" s="46"/>
      <c r="C49" s="47"/>
      <c r="D49" s="48"/>
      <c r="E49" s="31"/>
      <c r="F49" s="32"/>
      <c r="G49" s="32"/>
      <c r="H49" s="33"/>
      <c r="I49" s="34"/>
      <c r="J49" s="35"/>
      <c r="K49" s="35"/>
      <c r="L49" s="36"/>
      <c r="M49" s="37"/>
      <c r="N49" s="39"/>
      <c r="O49" s="39"/>
      <c r="P49" s="40"/>
      <c r="Q49" s="41"/>
      <c r="S49" s="43"/>
      <c r="T49" s="43"/>
      <c r="U49" s="43"/>
      <c r="V49" s="44"/>
      <c r="W49" s="43"/>
      <c r="X49" s="43"/>
      <c r="Y49" s="43"/>
      <c r="Z49" s="43"/>
    </row>
    <row r="50" spans="1:26" s="42" customFormat="1" ht="30" customHeight="1">
      <c r="A50" s="45">
        <f t="shared" si="7"/>
        <v>46</v>
      </c>
      <c r="B50" s="46"/>
      <c r="C50" s="47"/>
      <c r="D50" s="48"/>
      <c r="E50" s="31"/>
      <c r="F50" s="32"/>
      <c r="G50" s="32"/>
      <c r="H50" s="33"/>
      <c r="I50" s="34"/>
      <c r="J50" s="35"/>
      <c r="K50" s="35"/>
      <c r="L50" s="36"/>
      <c r="M50" s="37"/>
      <c r="N50" s="39"/>
      <c r="O50" s="39"/>
      <c r="P50" s="40"/>
      <c r="Q50" s="41"/>
      <c r="S50" s="43"/>
      <c r="T50" s="43"/>
      <c r="U50" s="43"/>
      <c r="V50" s="44"/>
      <c r="W50" s="43"/>
      <c r="X50" s="43"/>
      <c r="Y50" s="43"/>
      <c r="Z50" s="43"/>
    </row>
    <row r="51" spans="1:26" s="42" customFormat="1" ht="30" customHeight="1">
      <c r="A51" s="45">
        <f t="shared" si="7"/>
        <v>47</v>
      </c>
      <c r="B51" s="46"/>
      <c r="C51" s="47"/>
      <c r="D51" s="48"/>
      <c r="E51" s="31"/>
      <c r="F51" s="32"/>
      <c r="G51" s="32"/>
      <c r="H51" s="33"/>
      <c r="I51" s="34"/>
      <c r="J51" s="35"/>
      <c r="K51" s="35"/>
      <c r="L51" s="36"/>
      <c r="M51" s="37"/>
      <c r="N51" s="39"/>
      <c r="O51" s="39"/>
      <c r="P51" s="40"/>
      <c r="Q51" s="41"/>
      <c r="S51" s="43"/>
      <c r="T51" s="43"/>
      <c r="U51" s="43"/>
      <c r="V51" s="44"/>
      <c r="W51" s="43"/>
      <c r="X51" s="43"/>
      <c r="Y51" s="43"/>
      <c r="Z51" s="43"/>
    </row>
    <row r="52" spans="1:26" s="42" customFormat="1" ht="30" customHeight="1">
      <c r="A52" s="45">
        <f t="shared" si="7"/>
        <v>48</v>
      </c>
      <c r="B52" s="46"/>
      <c r="C52" s="47"/>
      <c r="D52" s="48"/>
      <c r="E52" s="31"/>
      <c r="F52" s="32"/>
      <c r="G52" s="32"/>
      <c r="H52" s="33"/>
      <c r="I52" s="34"/>
      <c r="J52" s="35"/>
      <c r="K52" s="35"/>
      <c r="L52" s="36"/>
      <c r="M52" s="37"/>
      <c r="N52" s="39"/>
      <c r="O52" s="39"/>
      <c r="P52" s="40"/>
      <c r="Q52" s="41"/>
      <c r="S52" s="43"/>
      <c r="T52" s="43"/>
      <c r="U52" s="43"/>
      <c r="V52" s="44"/>
      <c r="W52" s="43"/>
      <c r="X52" s="43"/>
      <c r="Y52" s="43"/>
      <c r="Z52" s="43"/>
    </row>
    <row r="53" spans="1:26" s="42" customFormat="1" ht="30" customHeight="1">
      <c r="A53" s="45">
        <f t="shared" si="7"/>
        <v>49</v>
      </c>
      <c r="B53" s="46"/>
      <c r="C53" s="47"/>
      <c r="D53" s="48"/>
      <c r="E53" s="31"/>
      <c r="F53" s="32"/>
      <c r="G53" s="32"/>
      <c r="H53" s="33"/>
      <c r="I53" s="34"/>
      <c r="J53" s="35"/>
      <c r="K53" s="35"/>
      <c r="L53" s="36"/>
      <c r="M53" s="37"/>
      <c r="N53" s="39"/>
      <c r="O53" s="39"/>
      <c r="P53" s="40"/>
      <c r="Q53" s="41"/>
      <c r="S53" s="43"/>
      <c r="T53" s="43"/>
      <c r="U53" s="43"/>
      <c r="V53" s="44"/>
      <c r="W53" s="43"/>
      <c r="X53" s="43"/>
      <c r="Y53" s="43"/>
      <c r="Z53" s="43"/>
    </row>
    <row r="54" spans="1:26" s="42" customFormat="1" ht="30" customHeight="1">
      <c r="A54" s="45">
        <f t="shared" si="7"/>
        <v>50</v>
      </c>
      <c r="B54" s="46"/>
      <c r="C54" s="47"/>
      <c r="D54" s="48"/>
      <c r="E54" s="31"/>
      <c r="F54" s="32"/>
      <c r="G54" s="32"/>
      <c r="H54" s="33"/>
      <c r="I54" s="34"/>
      <c r="J54" s="35"/>
      <c r="K54" s="35"/>
      <c r="L54" s="36"/>
      <c r="M54" s="37"/>
      <c r="N54" s="39"/>
      <c r="O54" s="39"/>
      <c r="P54" s="40"/>
      <c r="Q54" s="41"/>
      <c r="S54" s="43"/>
      <c r="T54" s="43"/>
      <c r="U54" s="43"/>
      <c r="V54" s="44"/>
      <c r="W54" s="43"/>
      <c r="X54" s="43"/>
      <c r="Y54" s="43"/>
      <c r="Z54" s="43"/>
    </row>
    <row r="55" spans="1:26" s="42" customFormat="1" ht="30" customHeight="1">
      <c r="A55" s="45">
        <f t="shared" si="7"/>
        <v>51</v>
      </c>
      <c r="B55" s="46"/>
      <c r="C55" s="47"/>
      <c r="D55" s="48"/>
      <c r="E55" s="31"/>
      <c r="F55" s="32"/>
      <c r="G55" s="32"/>
      <c r="H55" s="33"/>
      <c r="I55" s="34"/>
      <c r="J55" s="35"/>
      <c r="K55" s="35"/>
      <c r="L55" s="36"/>
      <c r="M55" s="37"/>
      <c r="N55" s="39"/>
      <c r="O55" s="39"/>
      <c r="P55" s="40"/>
      <c r="Q55" s="41"/>
      <c r="S55" s="43"/>
      <c r="T55" s="43"/>
      <c r="U55" s="43"/>
      <c r="V55" s="44"/>
      <c r="W55" s="43"/>
      <c r="X55" s="43"/>
      <c r="Y55" s="43"/>
      <c r="Z55" s="43"/>
    </row>
    <row r="56" spans="1:26" s="42" customFormat="1" ht="30" customHeight="1">
      <c r="A56" s="45">
        <f t="shared" si="7"/>
        <v>52</v>
      </c>
      <c r="B56" s="46"/>
      <c r="C56" s="47"/>
      <c r="D56" s="48"/>
      <c r="E56" s="31"/>
      <c r="F56" s="32"/>
      <c r="G56" s="32"/>
      <c r="H56" s="33"/>
      <c r="I56" s="34"/>
      <c r="J56" s="35"/>
      <c r="K56" s="35"/>
      <c r="L56" s="36"/>
      <c r="M56" s="37"/>
      <c r="N56" s="39"/>
      <c r="O56" s="39"/>
      <c r="P56" s="40"/>
      <c r="Q56" s="41"/>
      <c r="S56" s="43"/>
      <c r="T56" s="43"/>
      <c r="U56" s="43"/>
      <c r="V56" s="44"/>
      <c r="W56" s="43"/>
      <c r="X56" s="43"/>
      <c r="Y56" s="43"/>
      <c r="Z56" s="43"/>
    </row>
    <row r="57" spans="1:26" s="42" customFormat="1" ht="30" customHeight="1">
      <c r="A57" s="45">
        <f t="shared" si="7"/>
        <v>53</v>
      </c>
      <c r="B57" s="46"/>
      <c r="C57" s="47"/>
      <c r="D57" s="48"/>
      <c r="E57" s="31"/>
      <c r="F57" s="32"/>
      <c r="G57" s="32"/>
      <c r="H57" s="33"/>
      <c r="I57" s="34"/>
      <c r="J57" s="35"/>
      <c r="K57" s="35"/>
      <c r="L57" s="36"/>
      <c r="M57" s="37"/>
      <c r="N57" s="39"/>
      <c r="O57" s="39"/>
      <c r="P57" s="40"/>
      <c r="Q57" s="41"/>
      <c r="S57" s="43"/>
      <c r="T57" s="43"/>
      <c r="U57" s="43"/>
      <c r="V57" s="44"/>
      <c r="W57" s="43"/>
      <c r="X57" s="43"/>
      <c r="Y57" s="43"/>
      <c r="Z57" s="43"/>
    </row>
    <row r="58" spans="1:26" s="42" customFormat="1" ht="30" customHeight="1">
      <c r="A58" s="45">
        <f t="shared" si="7"/>
        <v>54</v>
      </c>
      <c r="B58" s="46"/>
      <c r="C58" s="47"/>
      <c r="D58" s="48"/>
      <c r="E58" s="31"/>
      <c r="F58" s="32"/>
      <c r="G58" s="32"/>
      <c r="H58" s="33"/>
      <c r="I58" s="34"/>
      <c r="J58" s="35"/>
      <c r="K58" s="35"/>
      <c r="L58" s="36"/>
      <c r="M58" s="37"/>
      <c r="N58" s="39"/>
      <c r="O58" s="39"/>
      <c r="P58" s="40"/>
      <c r="Q58" s="41"/>
      <c r="S58" s="43"/>
      <c r="T58" s="43"/>
      <c r="U58" s="43"/>
      <c r="V58" s="44"/>
      <c r="W58" s="43"/>
      <c r="X58" s="43"/>
      <c r="Y58" s="43"/>
      <c r="Z58" s="43"/>
    </row>
    <row r="59" spans="1:26" s="42" customFormat="1" ht="30" customHeight="1">
      <c r="A59" s="45">
        <f t="shared" si="7"/>
        <v>55</v>
      </c>
      <c r="B59" s="46"/>
      <c r="C59" s="47"/>
      <c r="D59" s="48"/>
      <c r="E59" s="31"/>
      <c r="F59" s="32"/>
      <c r="G59" s="32"/>
      <c r="H59" s="33"/>
      <c r="I59" s="34"/>
      <c r="J59" s="35"/>
      <c r="K59" s="35"/>
      <c r="L59" s="36"/>
      <c r="M59" s="37"/>
      <c r="N59" s="39"/>
      <c r="O59" s="39"/>
      <c r="P59" s="40"/>
      <c r="Q59" s="41"/>
      <c r="S59" s="43"/>
      <c r="T59" s="43"/>
      <c r="U59" s="43"/>
      <c r="V59" s="44"/>
      <c r="W59" s="43"/>
      <c r="X59" s="43"/>
      <c r="Y59" s="43"/>
      <c r="Z59" s="43"/>
    </row>
    <row r="60" spans="1:26" s="42" customFormat="1" ht="30" customHeight="1">
      <c r="A60" s="45">
        <f t="shared" si="7"/>
        <v>56</v>
      </c>
      <c r="B60" s="46"/>
      <c r="C60" s="47"/>
      <c r="D60" s="48"/>
      <c r="E60" s="31"/>
      <c r="F60" s="32"/>
      <c r="G60" s="32"/>
      <c r="H60" s="33"/>
      <c r="I60" s="34"/>
      <c r="J60" s="35"/>
      <c r="K60" s="35"/>
      <c r="L60" s="36"/>
      <c r="M60" s="37"/>
      <c r="N60" s="39"/>
      <c r="O60" s="39"/>
      <c r="P60" s="40"/>
      <c r="Q60" s="41"/>
      <c r="S60" s="43"/>
      <c r="T60" s="43"/>
      <c r="U60" s="43"/>
      <c r="V60" s="44"/>
      <c r="W60" s="43"/>
      <c r="X60" s="43"/>
      <c r="Y60" s="43"/>
      <c r="Z60" s="43"/>
    </row>
    <row r="61" spans="1:26" s="42" customFormat="1" ht="30" customHeight="1">
      <c r="A61" s="45">
        <f t="shared" si="7"/>
        <v>57</v>
      </c>
      <c r="B61" s="46"/>
      <c r="C61" s="47"/>
      <c r="D61" s="48"/>
      <c r="E61" s="31"/>
      <c r="F61" s="32"/>
      <c r="G61" s="32"/>
      <c r="H61" s="33"/>
      <c r="I61" s="34"/>
      <c r="J61" s="35"/>
      <c r="K61" s="35"/>
      <c r="L61" s="36"/>
      <c r="M61" s="37"/>
      <c r="N61" s="39"/>
      <c r="O61" s="39"/>
      <c r="P61" s="40"/>
      <c r="Q61" s="41"/>
      <c r="S61" s="43"/>
      <c r="T61" s="43"/>
      <c r="U61" s="43"/>
      <c r="V61" s="44"/>
      <c r="W61" s="43"/>
      <c r="X61" s="43"/>
      <c r="Y61" s="43"/>
      <c r="Z61" s="43"/>
    </row>
    <row r="62" spans="1:26" s="42" customFormat="1" ht="30" customHeight="1">
      <c r="A62" s="45">
        <f t="shared" si="7"/>
        <v>58</v>
      </c>
      <c r="B62" s="46"/>
      <c r="C62" s="47"/>
      <c r="D62" s="48"/>
      <c r="E62" s="31"/>
      <c r="F62" s="32"/>
      <c r="G62" s="32"/>
      <c r="H62" s="33"/>
      <c r="I62" s="34"/>
      <c r="J62" s="35"/>
      <c r="K62" s="35"/>
      <c r="L62" s="36"/>
      <c r="M62" s="37"/>
      <c r="N62" s="39"/>
      <c r="O62" s="39"/>
      <c r="P62" s="40"/>
      <c r="Q62" s="41"/>
      <c r="S62" s="43"/>
      <c r="T62" s="43"/>
      <c r="U62" s="43"/>
      <c r="V62" s="44"/>
      <c r="W62" s="43"/>
      <c r="X62" s="43"/>
      <c r="Y62" s="43"/>
      <c r="Z62" s="43"/>
    </row>
    <row r="63" spans="1:26" s="42" customFormat="1" ht="30" customHeight="1">
      <c r="A63" s="45">
        <f t="shared" si="7"/>
        <v>59</v>
      </c>
      <c r="B63" s="46"/>
      <c r="C63" s="47"/>
      <c r="D63" s="48"/>
      <c r="E63" s="31"/>
      <c r="F63" s="32"/>
      <c r="G63" s="32"/>
      <c r="H63" s="33"/>
      <c r="I63" s="34"/>
      <c r="J63" s="35"/>
      <c r="K63" s="35"/>
      <c r="L63" s="36"/>
      <c r="M63" s="37"/>
      <c r="N63" s="39"/>
      <c r="O63" s="39"/>
      <c r="P63" s="40"/>
      <c r="Q63" s="41"/>
      <c r="S63" s="43"/>
      <c r="T63" s="43"/>
      <c r="U63" s="43"/>
      <c r="V63" s="44"/>
      <c r="W63" s="43"/>
      <c r="X63" s="43"/>
      <c r="Y63" s="43"/>
      <c r="Z63" s="43"/>
    </row>
    <row r="64" spans="1:26" s="42" customFormat="1" ht="30" customHeight="1">
      <c r="A64" s="45">
        <f t="shared" si="7"/>
        <v>60</v>
      </c>
      <c r="B64" s="46"/>
      <c r="C64" s="47"/>
      <c r="D64" s="48"/>
      <c r="E64" s="31"/>
      <c r="F64" s="32"/>
      <c r="G64" s="32"/>
      <c r="H64" s="33"/>
      <c r="I64" s="34"/>
      <c r="J64" s="35"/>
      <c r="K64" s="35"/>
      <c r="L64" s="36"/>
      <c r="M64" s="37"/>
      <c r="N64" s="39"/>
      <c r="O64" s="39"/>
      <c r="P64" s="40"/>
      <c r="Q64" s="41"/>
      <c r="S64" s="43"/>
      <c r="T64" s="43"/>
      <c r="U64" s="43"/>
      <c r="V64" s="44"/>
      <c r="W64" s="43"/>
      <c r="X64" s="43"/>
      <c r="Y64" s="43"/>
      <c r="Z64" s="43"/>
    </row>
    <row r="65" spans="1:26" s="42" customFormat="1" ht="30" customHeight="1">
      <c r="A65" s="45">
        <f t="shared" si="7"/>
        <v>61</v>
      </c>
      <c r="B65" s="46"/>
      <c r="C65" s="47"/>
      <c r="D65" s="48"/>
      <c r="E65" s="31"/>
      <c r="F65" s="32"/>
      <c r="G65" s="32"/>
      <c r="H65" s="33"/>
      <c r="I65" s="34"/>
      <c r="J65" s="35"/>
      <c r="K65" s="35"/>
      <c r="L65" s="36"/>
      <c r="M65" s="37"/>
      <c r="N65" s="39"/>
      <c r="O65" s="39"/>
      <c r="P65" s="40"/>
      <c r="Q65" s="41"/>
      <c r="S65" s="43"/>
      <c r="T65" s="43"/>
      <c r="U65" s="43"/>
      <c r="V65" s="44"/>
      <c r="W65" s="43"/>
      <c r="X65" s="43"/>
      <c r="Y65" s="43"/>
      <c r="Z65" s="43"/>
    </row>
    <row r="66" spans="1:26" s="42" customFormat="1" ht="30" customHeight="1">
      <c r="A66" s="45">
        <f t="shared" si="7"/>
        <v>62</v>
      </c>
      <c r="B66" s="46"/>
      <c r="C66" s="47"/>
      <c r="D66" s="48"/>
      <c r="E66" s="31"/>
      <c r="F66" s="32"/>
      <c r="G66" s="32"/>
      <c r="H66" s="33"/>
      <c r="I66" s="34"/>
      <c r="J66" s="35"/>
      <c r="K66" s="35"/>
      <c r="L66" s="36"/>
      <c r="M66" s="37"/>
      <c r="N66" s="39"/>
      <c r="O66" s="39"/>
      <c r="P66" s="40"/>
      <c r="Q66" s="41"/>
      <c r="S66" s="43"/>
      <c r="T66" s="43"/>
      <c r="U66" s="43"/>
      <c r="V66" s="44"/>
      <c r="W66" s="43"/>
      <c r="X66" s="43"/>
      <c r="Y66" s="43"/>
      <c r="Z66" s="43"/>
    </row>
    <row r="67" spans="1:26" s="42" customFormat="1" ht="30" customHeight="1">
      <c r="A67" s="45">
        <f t="shared" si="7"/>
        <v>63</v>
      </c>
      <c r="B67" s="46"/>
      <c r="C67" s="47"/>
      <c r="D67" s="48"/>
      <c r="E67" s="31"/>
      <c r="F67" s="32"/>
      <c r="G67" s="32"/>
      <c r="H67" s="33"/>
      <c r="I67" s="34"/>
      <c r="J67" s="35"/>
      <c r="K67" s="35"/>
      <c r="L67" s="36"/>
      <c r="M67" s="37"/>
      <c r="N67" s="39"/>
      <c r="O67" s="39"/>
      <c r="P67" s="40"/>
      <c r="Q67" s="41"/>
      <c r="S67" s="43"/>
      <c r="T67" s="43"/>
      <c r="U67" s="43"/>
      <c r="V67" s="44"/>
      <c r="W67" s="43"/>
      <c r="X67" s="43"/>
      <c r="Y67" s="43"/>
      <c r="Z67" s="43"/>
    </row>
    <row r="68" spans="1:26" s="42" customFormat="1" ht="30" customHeight="1">
      <c r="A68" s="45">
        <f t="shared" si="7"/>
        <v>64</v>
      </c>
      <c r="B68" s="46"/>
      <c r="C68" s="47"/>
      <c r="D68" s="48"/>
      <c r="E68" s="31"/>
      <c r="F68" s="32"/>
      <c r="G68" s="32"/>
      <c r="H68" s="33"/>
      <c r="I68" s="34"/>
      <c r="J68" s="35"/>
      <c r="K68" s="35"/>
      <c r="L68" s="36"/>
      <c r="M68" s="37"/>
      <c r="N68" s="39"/>
      <c r="O68" s="39"/>
      <c r="P68" s="40"/>
      <c r="Q68" s="41"/>
      <c r="S68" s="43"/>
      <c r="T68" s="43"/>
      <c r="U68" s="43"/>
      <c r="V68" s="44"/>
      <c r="W68" s="43"/>
      <c r="X68" s="43"/>
      <c r="Y68" s="43"/>
      <c r="Z68" s="43"/>
    </row>
    <row r="69" spans="1:26" s="42" customFormat="1" ht="30" customHeight="1">
      <c r="A69" s="45">
        <f t="shared" si="7"/>
        <v>65</v>
      </c>
      <c r="B69" s="46"/>
      <c r="C69" s="47"/>
      <c r="D69" s="48"/>
      <c r="E69" s="31"/>
      <c r="F69" s="32"/>
      <c r="G69" s="32"/>
      <c r="H69" s="33"/>
      <c r="I69" s="34"/>
      <c r="J69" s="35"/>
      <c r="K69" s="35"/>
      <c r="L69" s="36"/>
      <c r="M69" s="37"/>
      <c r="N69" s="39"/>
      <c r="O69" s="39"/>
      <c r="P69" s="40"/>
      <c r="Q69" s="41"/>
      <c r="S69" s="43"/>
      <c r="T69" s="43"/>
      <c r="U69" s="43"/>
      <c r="V69" s="44"/>
      <c r="W69" s="43"/>
      <c r="X69" s="43"/>
      <c r="Y69" s="43"/>
      <c r="Z69" s="43"/>
    </row>
    <row r="70" spans="1:26" s="42" customFormat="1" ht="30" customHeight="1">
      <c r="A70" s="45">
        <f t="shared" si="7"/>
        <v>66</v>
      </c>
      <c r="B70" s="46"/>
      <c r="C70" s="47"/>
      <c r="D70" s="48"/>
      <c r="E70" s="31"/>
      <c r="F70" s="32"/>
      <c r="G70" s="32"/>
      <c r="H70" s="33"/>
      <c r="I70" s="34"/>
      <c r="J70" s="35"/>
      <c r="K70" s="35"/>
      <c r="L70" s="36"/>
      <c r="M70" s="37"/>
      <c r="N70" s="39"/>
      <c r="O70" s="39"/>
      <c r="P70" s="40"/>
      <c r="Q70" s="41"/>
      <c r="S70" s="43"/>
      <c r="T70" s="43"/>
      <c r="U70" s="43"/>
      <c r="V70" s="44"/>
      <c r="W70" s="43"/>
      <c r="X70" s="43"/>
      <c r="Y70" s="43"/>
      <c r="Z70" s="43"/>
    </row>
    <row r="71" spans="1:26" s="42" customFormat="1" ht="30" customHeight="1">
      <c r="A71" s="45">
        <f aca="true" t="shared" si="8" ref="A71:A100">A70+1</f>
        <v>67</v>
      </c>
      <c r="B71" s="46"/>
      <c r="C71" s="47"/>
      <c r="D71" s="48"/>
      <c r="E71" s="31"/>
      <c r="F71" s="32"/>
      <c r="G71" s="32"/>
      <c r="H71" s="33"/>
      <c r="I71" s="34"/>
      <c r="J71" s="35"/>
      <c r="K71" s="35"/>
      <c r="L71" s="36"/>
      <c r="M71" s="37"/>
      <c r="N71" s="39"/>
      <c r="O71" s="39"/>
      <c r="P71" s="40"/>
      <c r="Q71" s="41"/>
      <c r="S71" s="43"/>
      <c r="T71" s="43"/>
      <c r="U71" s="43"/>
      <c r="V71" s="44"/>
      <c r="W71" s="43"/>
      <c r="X71" s="43"/>
      <c r="Y71" s="43"/>
      <c r="Z71" s="43"/>
    </row>
    <row r="72" spans="1:26" s="42" customFormat="1" ht="30" customHeight="1">
      <c r="A72" s="45">
        <f t="shared" si="8"/>
        <v>68</v>
      </c>
      <c r="B72" s="46"/>
      <c r="C72" s="47"/>
      <c r="D72" s="48"/>
      <c r="E72" s="31"/>
      <c r="F72" s="32"/>
      <c r="G72" s="32"/>
      <c r="H72" s="33"/>
      <c r="I72" s="34"/>
      <c r="J72" s="35"/>
      <c r="K72" s="35"/>
      <c r="L72" s="36"/>
      <c r="M72" s="37"/>
      <c r="N72" s="39"/>
      <c r="O72" s="39"/>
      <c r="P72" s="40"/>
      <c r="Q72" s="41"/>
      <c r="S72" s="43"/>
      <c r="T72" s="43"/>
      <c r="U72" s="43"/>
      <c r="V72" s="44"/>
      <c r="W72" s="43"/>
      <c r="X72" s="43"/>
      <c r="Y72" s="43"/>
      <c r="Z72" s="43"/>
    </row>
    <row r="73" spans="1:26" s="42" customFormat="1" ht="30" customHeight="1">
      <c r="A73" s="45">
        <f t="shared" si="8"/>
        <v>69</v>
      </c>
      <c r="B73" s="46"/>
      <c r="C73" s="47"/>
      <c r="D73" s="48"/>
      <c r="E73" s="31"/>
      <c r="F73" s="32"/>
      <c r="G73" s="32"/>
      <c r="H73" s="33"/>
      <c r="I73" s="34"/>
      <c r="J73" s="35"/>
      <c r="K73" s="35"/>
      <c r="L73" s="36"/>
      <c r="M73" s="37"/>
      <c r="N73" s="39"/>
      <c r="O73" s="39"/>
      <c r="P73" s="40"/>
      <c r="Q73" s="41"/>
      <c r="S73" s="43"/>
      <c r="T73" s="43"/>
      <c r="U73" s="43"/>
      <c r="V73" s="44"/>
      <c r="W73" s="43"/>
      <c r="X73" s="43"/>
      <c r="Y73" s="43"/>
      <c r="Z73" s="43"/>
    </row>
    <row r="74" spans="1:26" s="42" customFormat="1" ht="30" customHeight="1">
      <c r="A74" s="45">
        <f t="shared" si="8"/>
        <v>70</v>
      </c>
      <c r="B74" s="46"/>
      <c r="C74" s="47"/>
      <c r="D74" s="48"/>
      <c r="E74" s="31"/>
      <c r="F74" s="32"/>
      <c r="G74" s="32"/>
      <c r="H74" s="33"/>
      <c r="I74" s="34"/>
      <c r="J74" s="35"/>
      <c r="K74" s="35"/>
      <c r="L74" s="36"/>
      <c r="M74" s="37"/>
      <c r="N74" s="39"/>
      <c r="O74" s="39"/>
      <c r="P74" s="40"/>
      <c r="Q74" s="41"/>
      <c r="S74" s="43"/>
      <c r="T74" s="43"/>
      <c r="U74" s="43"/>
      <c r="V74" s="44"/>
      <c r="W74" s="43"/>
      <c r="X74" s="43"/>
      <c r="Y74" s="43"/>
      <c r="Z74" s="43"/>
    </row>
    <row r="75" spans="1:26" s="42" customFormat="1" ht="30" customHeight="1">
      <c r="A75" s="45">
        <f t="shared" si="8"/>
        <v>71</v>
      </c>
      <c r="B75" s="46"/>
      <c r="C75" s="47"/>
      <c r="D75" s="48"/>
      <c r="E75" s="31"/>
      <c r="F75" s="32"/>
      <c r="G75" s="32"/>
      <c r="H75" s="33"/>
      <c r="I75" s="34"/>
      <c r="J75" s="35"/>
      <c r="K75" s="35"/>
      <c r="L75" s="36"/>
      <c r="M75" s="37"/>
      <c r="N75" s="39"/>
      <c r="O75" s="39"/>
      <c r="P75" s="40"/>
      <c r="Q75" s="41"/>
      <c r="S75" s="43"/>
      <c r="T75" s="43"/>
      <c r="U75" s="43"/>
      <c r="V75" s="44"/>
      <c r="W75" s="43"/>
      <c r="X75" s="43"/>
      <c r="Y75" s="43"/>
      <c r="Z75" s="43"/>
    </row>
    <row r="76" spans="1:26" s="42" customFormat="1" ht="30" customHeight="1">
      <c r="A76" s="45">
        <f t="shared" si="8"/>
        <v>72</v>
      </c>
      <c r="B76" s="46"/>
      <c r="C76" s="47"/>
      <c r="D76" s="48"/>
      <c r="E76" s="31"/>
      <c r="F76" s="32"/>
      <c r="G76" s="32"/>
      <c r="H76" s="33"/>
      <c r="I76" s="34"/>
      <c r="J76" s="35"/>
      <c r="K76" s="35"/>
      <c r="L76" s="36"/>
      <c r="M76" s="37"/>
      <c r="N76" s="39"/>
      <c r="O76" s="39"/>
      <c r="P76" s="40"/>
      <c r="Q76" s="41"/>
      <c r="S76" s="43"/>
      <c r="T76" s="43"/>
      <c r="U76" s="43"/>
      <c r="V76" s="44"/>
      <c r="W76" s="43"/>
      <c r="X76" s="43"/>
      <c r="Y76" s="43"/>
      <c r="Z76" s="43"/>
    </row>
    <row r="77" spans="1:26" s="42" customFormat="1" ht="30" customHeight="1">
      <c r="A77" s="45">
        <f t="shared" si="8"/>
        <v>73</v>
      </c>
      <c r="B77" s="46"/>
      <c r="C77" s="47"/>
      <c r="D77" s="48"/>
      <c r="E77" s="31"/>
      <c r="F77" s="32"/>
      <c r="G77" s="32"/>
      <c r="H77" s="33"/>
      <c r="I77" s="34"/>
      <c r="J77" s="35"/>
      <c r="K77" s="35"/>
      <c r="L77" s="36"/>
      <c r="M77" s="37"/>
      <c r="N77" s="39"/>
      <c r="O77" s="39"/>
      <c r="P77" s="40"/>
      <c r="Q77" s="41"/>
      <c r="S77" s="43"/>
      <c r="T77" s="43"/>
      <c r="U77" s="43"/>
      <c r="V77" s="44"/>
      <c r="W77" s="43"/>
      <c r="X77" s="43"/>
      <c r="Y77" s="43"/>
      <c r="Z77" s="43"/>
    </row>
    <row r="78" spans="1:26" s="42" customFormat="1" ht="30" customHeight="1">
      <c r="A78" s="45">
        <f t="shared" si="8"/>
        <v>74</v>
      </c>
      <c r="B78" s="46"/>
      <c r="C78" s="47"/>
      <c r="D78" s="48"/>
      <c r="E78" s="31"/>
      <c r="F78" s="32"/>
      <c r="G78" s="32"/>
      <c r="H78" s="33"/>
      <c r="I78" s="34"/>
      <c r="J78" s="35"/>
      <c r="K78" s="35"/>
      <c r="L78" s="36"/>
      <c r="M78" s="37"/>
      <c r="N78" s="39"/>
      <c r="O78" s="39"/>
      <c r="P78" s="40"/>
      <c r="Q78" s="41"/>
      <c r="S78" s="43"/>
      <c r="T78" s="43"/>
      <c r="U78" s="43"/>
      <c r="V78" s="44"/>
      <c r="W78" s="43"/>
      <c r="X78" s="43"/>
      <c r="Y78" s="43"/>
      <c r="Z78" s="43"/>
    </row>
    <row r="79" spans="1:26" s="42" customFormat="1" ht="30" customHeight="1">
      <c r="A79" s="45">
        <f t="shared" si="8"/>
        <v>75</v>
      </c>
      <c r="B79" s="46"/>
      <c r="C79" s="47"/>
      <c r="D79" s="48"/>
      <c r="E79" s="31"/>
      <c r="F79" s="32"/>
      <c r="G79" s="32"/>
      <c r="H79" s="33"/>
      <c r="I79" s="34"/>
      <c r="J79" s="35"/>
      <c r="K79" s="35"/>
      <c r="L79" s="36"/>
      <c r="M79" s="37"/>
      <c r="N79" s="39"/>
      <c r="O79" s="39"/>
      <c r="P79" s="40"/>
      <c r="Q79" s="41"/>
      <c r="S79" s="43"/>
      <c r="T79" s="43"/>
      <c r="U79" s="43"/>
      <c r="V79" s="44"/>
      <c r="W79" s="43"/>
      <c r="X79" s="43"/>
      <c r="Y79" s="43"/>
      <c r="Z79" s="43"/>
    </row>
    <row r="80" spans="1:26" s="42" customFormat="1" ht="30" customHeight="1">
      <c r="A80" s="45">
        <f t="shared" si="8"/>
        <v>76</v>
      </c>
      <c r="B80" s="46"/>
      <c r="C80" s="47"/>
      <c r="D80" s="48"/>
      <c r="E80" s="31"/>
      <c r="F80" s="32"/>
      <c r="G80" s="32"/>
      <c r="H80" s="33"/>
      <c r="I80" s="34"/>
      <c r="J80" s="35"/>
      <c r="K80" s="35"/>
      <c r="L80" s="36"/>
      <c r="M80" s="37"/>
      <c r="N80" s="39"/>
      <c r="O80" s="39"/>
      <c r="P80" s="40"/>
      <c r="Q80" s="41"/>
      <c r="S80" s="43"/>
      <c r="T80" s="43"/>
      <c r="U80" s="43"/>
      <c r="V80" s="44"/>
      <c r="W80" s="43"/>
      <c r="X80" s="43"/>
      <c r="Y80" s="43"/>
      <c r="Z80" s="43"/>
    </row>
    <row r="81" spans="1:26" s="42" customFormat="1" ht="30" customHeight="1">
      <c r="A81" s="45">
        <f t="shared" si="8"/>
        <v>77</v>
      </c>
      <c r="B81" s="46"/>
      <c r="C81" s="47"/>
      <c r="D81" s="48"/>
      <c r="E81" s="31"/>
      <c r="F81" s="32"/>
      <c r="G81" s="32"/>
      <c r="H81" s="33"/>
      <c r="I81" s="34"/>
      <c r="J81" s="35"/>
      <c r="K81" s="35"/>
      <c r="L81" s="36"/>
      <c r="M81" s="37"/>
      <c r="N81" s="39"/>
      <c r="O81" s="39"/>
      <c r="P81" s="40"/>
      <c r="Q81" s="41"/>
      <c r="S81" s="43"/>
      <c r="T81" s="43"/>
      <c r="U81" s="43"/>
      <c r="V81" s="44"/>
      <c r="W81" s="43"/>
      <c r="X81" s="43"/>
      <c r="Y81" s="43"/>
      <c r="Z81" s="43"/>
    </row>
    <row r="82" spans="1:26" s="42" customFormat="1" ht="30" customHeight="1">
      <c r="A82" s="45">
        <f t="shared" si="8"/>
        <v>78</v>
      </c>
      <c r="B82" s="46"/>
      <c r="C82" s="47"/>
      <c r="D82" s="48"/>
      <c r="E82" s="31"/>
      <c r="F82" s="32"/>
      <c r="G82" s="32"/>
      <c r="H82" s="33"/>
      <c r="I82" s="34"/>
      <c r="J82" s="35"/>
      <c r="K82" s="35"/>
      <c r="L82" s="36"/>
      <c r="M82" s="37"/>
      <c r="N82" s="39"/>
      <c r="O82" s="39"/>
      <c r="P82" s="40"/>
      <c r="Q82" s="41"/>
      <c r="S82" s="43"/>
      <c r="T82" s="43"/>
      <c r="U82" s="43"/>
      <c r="V82" s="44"/>
      <c r="W82" s="43"/>
      <c r="X82" s="43"/>
      <c r="Y82" s="43"/>
      <c r="Z82" s="43"/>
    </row>
    <row r="83" spans="1:26" s="42" customFormat="1" ht="30" customHeight="1">
      <c r="A83" s="45">
        <f t="shared" si="8"/>
        <v>79</v>
      </c>
      <c r="B83" s="46"/>
      <c r="C83" s="47"/>
      <c r="D83" s="48"/>
      <c r="E83" s="31"/>
      <c r="F83" s="32"/>
      <c r="G83" s="32"/>
      <c r="H83" s="33"/>
      <c r="I83" s="34"/>
      <c r="J83" s="35"/>
      <c r="K83" s="35"/>
      <c r="L83" s="36"/>
      <c r="M83" s="37"/>
      <c r="N83" s="39"/>
      <c r="O83" s="39"/>
      <c r="P83" s="40"/>
      <c r="Q83" s="41"/>
      <c r="S83" s="43"/>
      <c r="T83" s="43"/>
      <c r="U83" s="43"/>
      <c r="V83" s="44"/>
      <c r="W83" s="43"/>
      <c r="X83" s="43"/>
      <c r="Y83" s="43"/>
      <c r="Z83" s="43"/>
    </row>
    <row r="84" spans="1:26" s="42" customFormat="1" ht="30" customHeight="1">
      <c r="A84" s="45">
        <f t="shared" si="8"/>
        <v>80</v>
      </c>
      <c r="B84" s="46"/>
      <c r="C84" s="47"/>
      <c r="D84" s="48"/>
      <c r="E84" s="31"/>
      <c r="F84" s="32"/>
      <c r="G84" s="32"/>
      <c r="H84" s="33"/>
      <c r="I84" s="34"/>
      <c r="J84" s="35"/>
      <c r="K84" s="35"/>
      <c r="L84" s="36"/>
      <c r="M84" s="37"/>
      <c r="N84" s="39"/>
      <c r="O84" s="39"/>
      <c r="P84" s="40"/>
      <c r="Q84" s="41"/>
      <c r="S84" s="43"/>
      <c r="T84" s="43"/>
      <c r="U84" s="43"/>
      <c r="V84" s="44"/>
      <c r="W84" s="43"/>
      <c r="X84" s="43"/>
      <c r="Y84" s="43"/>
      <c r="Z84" s="43"/>
    </row>
    <row r="85" spans="1:26" s="42" customFormat="1" ht="30" customHeight="1">
      <c r="A85" s="45">
        <f t="shared" si="8"/>
        <v>81</v>
      </c>
      <c r="B85" s="46"/>
      <c r="C85" s="47"/>
      <c r="D85" s="48"/>
      <c r="E85" s="31"/>
      <c r="F85" s="32"/>
      <c r="G85" s="32"/>
      <c r="H85" s="33"/>
      <c r="I85" s="34"/>
      <c r="J85" s="35"/>
      <c r="K85" s="35"/>
      <c r="L85" s="36"/>
      <c r="M85" s="37"/>
      <c r="N85" s="39"/>
      <c r="O85" s="39"/>
      <c r="P85" s="40"/>
      <c r="Q85" s="41"/>
      <c r="S85" s="43"/>
      <c r="T85" s="43"/>
      <c r="U85" s="43"/>
      <c r="V85" s="44"/>
      <c r="W85" s="43"/>
      <c r="X85" s="43"/>
      <c r="Y85" s="43"/>
      <c r="Z85" s="43"/>
    </row>
    <row r="86" spans="1:26" s="42" customFormat="1" ht="30" customHeight="1">
      <c r="A86" s="45">
        <f t="shared" si="8"/>
        <v>82</v>
      </c>
      <c r="B86" s="46"/>
      <c r="C86" s="47"/>
      <c r="D86" s="48"/>
      <c r="E86" s="31"/>
      <c r="F86" s="32"/>
      <c r="G86" s="32"/>
      <c r="H86" s="33"/>
      <c r="I86" s="34"/>
      <c r="J86" s="35"/>
      <c r="K86" s="35"/>
      <c r="L86" s="36"/>
      <c r="M86" s="37"/>
      <c r="N86" s="39"/>
      <c r="O86" s="39"/>
      <c r="P86" s="40"/>
      <c r="Q86" s="41"/>
      <c r="S86" s="43"/>
      <c r="T86" s="43"/>
      <c r="U86" s="43"/>
      <c r="V86" s="44"/>
      <c r="W86" s="43"/>
      <c r="X86" s="43"/>
      <c r="Y86" s="43"/>
      <c r="Z86" s="43"/>
    </row>
    <row r="87" spans="1:26" s="42" customFormat="1" ht="30" customHeight="1">
      <c r="A87" s="45">
        <f t="shared" si="8"/>
        <v>83</v>
      </c>
      <c r="B87" s="46"/>
      <c r="C87" s="47"/>
      <c r="D87" s="48"/>
      <c r="E87" s="31"/>
      <c r="F87" s="32"/>
      <c r="G87" s="32"/>
      <c r="H87" s="33"/>
      <c r="I87" s="34"/>
      <c r="J87" s="35"/>
      <c r="K87" s="35"/>
      <c r="L87" s="36"/>
      <c r="M87" s="37"/>
      <c r="N87" s="39"/>
      <c r="O87" s="39"/>
      <c r="P87" s="40"/>
      <c r="Q87" s="41"/>
      <c r="S87" s="43"/>
      <c r="T87" s="43"/>
      <c r="U87" s="43"/>
      <c r="V87" s="44"/>
      <c r="W87" s="43"/>
      <c r="X87" s="43"/>
      <c r="Y87" s="43"/>
      <c r="Z87" s="43"/>
    </row>
    <row r="88" spans="1:26" s="42" customFormat="1" ht="30" customHeight="1">
      <c r="A88" s="45">
        <f t="shared" si="8"/>
        <v>84</v>
      </c>
      <c r="B88" s="46"/>
      <c r="C88" s="47"/>
      <c r="D88" s="48"/>
      <c r="E88" s="31"/>
      <c r="F88" s="32"/>
      <c r="G88" s="32"/>
      <c r="H88" s="33"/>
      <c r="I88" s="34"/>
      <c r="J88" s="35"/>
      <c r="K88" s="35"/>
      <c r="L88" s="36"/>
      <c r="M88" s="37"/>
      <c r="N88" s="39"/>
      <c r="O88" s="39"/>
      <c r="P88" s="40"/>
      <c r="Q88" s="41"/>
      <c r="S88" s="43"/>
      <c r="T88" s="43"/>
      <c r="U88" s="43"/>
      <c r="V88" s="44"/>
      <c r="W88" s="43"/>
      <c r="X88" s="43"/>
      <c r="Y88" s="43"/>
      <c r="Z88" s="43"/>
    </row>
    <row r="89" spans="1:26" s="42" customFormat="1" ht="30" customHeight="1">
      <c r="A89" s="45">
        <f t="shared" si="8"/>
        <v>85</v>
      </c>
      <c r="B89" s="46"/>
      <c r="C89" s="47"/>
      <c r="D89" s="48"/>
      <c r="E89" s="31"/>
      <c r="F89" s="32"/>
      <c r="G89" s="32"/>
      <c r="H89" s="33"/>
      <c r="I89" s="34"/>
      <c r="J89" s="35"/>
      <c r="K89" s="35"/>
      <c r="L89" s="36"/>
      <c r="M89" s="37"/>
      <c r="N89" s="39"/>
      <c r="O89" s="39"/>
      <c r="P89" s="40"/>
      <c r="Q89" s="41"/>
      <c r="S89" s="43"/>
      <c r="T89" s="43"/>
      <c r="U89" s="43"/>
      <c r="V89" s="44"/>
      <c r="W89" s="43"/>
      <c r="X89" s="43"/>
      <c r="Y89" s="43"/>
      <c r="Z89" s="43"/>
    </row>
    <row r="90" spans="1:26" s="42" customFormat="1" ht="30" customHeight="1">
      <c r="A90" s="45">
        <f t="shared" si="8"/>
        <v>86</v>
      </c>
      <c r="B90" s="46"/>
      <c r="C90" s="47"/>
      <c r="D90" s="48"/>
      <c r="E90" s="31"/>
      <c r="F90" s="32"/>
      <c r="G90" s="32"/>
      <c r="H90" s="33"/>
      <c r="I90" s="34"/>
      <c r="J90" s="35"/>
      <c r="K90" s="35"/>
      <c r="L90" s="36"/>
      <c r="M90" s="37"/>
      <c r="N90" s="39"/>
      <c r="O90" s="39"/>
      <c r="P90" s="40"/>
      <c r="Q90" s="41"/>
      <c r="S90" s="43"/>
      <c r="T90" s="43"/>
      <c r="U90" s="43"/>
      <c r="V90" s="44"/>
      <c r="W90" s="43"/>
      <c r="X90" s="43"/>
      <c r="Y90" s="43"/>
      <c r="Z90" s="43"/>
    </row>
    <row r="91" spans="1:26" s="42" customFormat="1" ht="30" customHeight="1">
      <c r="A91" s="45">
        <f t="shared" si="8"/>
        <v>87</v>
      </c>
      <c r="B91" s="46"/>
      <c r="C91" s="47"/>
      <c r="D91" s="48"/>
      <c r="E91" s="31"/>
      <c r="F91" s="32"/>
      <c r="G91" s="32"/>
      <c r="H91" s="33"/>
      <c r="I91" s="34"/>
      <c r="J91" s="35"/>
      <c r="K91" s="35"/>
      <c r="L91" s="36"/>
      <c r="M91" s="37"/>
      <c r="N91" s="39"/>
      <c r="O91" s="39"/>
      <c r="P91" s="40"/>
      <c r="Q91" s="41"/>
      <c r="S91" s="43"/>
      <c r="T91" s="43"/>
      <c r="U91" s="43"/>
      <c r="V91" s="44"/>
      <c r="W91" s="43"/>
      <c r="X91" s="43"/>
      <c r="Y91" s="43"/>
      <c r="Z91" s="43"/>
    </row>
    <row r="92" spans="1:26" s="42" customFormat="1" ht="30" customHeight="1">
      <c r="A92" s="45">
        <f t="shared" si="8"/>
        <v>88</v>
      </c>
      <c r="B92" s="46"/>
      <c r="C92" s="47"/>
      <c r="D92" s="48"/>
      <c r="E92" s="31"/>
      <c r="F92" s="32"/>
      <c r="G92" s="32"/>
      <c r="H92" s="33"/>
      <c r="I92" s="34"/>
      <c r="J92" s="35"/>
      <c r="K92" s="35"/>
      <c r="L92" s="36"/>
      <c r="M92" s="37"/>
      <c r="N92" s="39"/>
      <c r="O92" s="39"/>
      <c r="P92" s="40"/>
      <c r="Q92" s="41"/>
      <c r="S92" s="43"/>
      <c r="T92" s="43"/>
      <c r="U92" s="43"/>
      <c r="V92" s="44"/>
      <c r="W92" s="43"/>
      <c r="X92" s="43"/>
      <c r="Y92" s="43"/>
      <c r="Z92" s="43"/>
    </row>
    <row r="93" spans="1:26" s="42" customFormat="1" ht="30" customHeight="1">
      <c r="A93" s="45">
        <f t="shared" si="8"/>
        <v>89</v>
      </c>
      <c r="B93" s="46"/>
      <c r="C93" s="47"/>
      <c r="D93" s="48"/>
      <c r="E93" s="31"/>
      <c r="F93" s="32"/>
      <c r="G93" s="32"/>
      <c r="H93" s="33"/>
      <c r="I93" s="34"/>
      <c r="J93" s="35"/>
      <c r="K93" s="35"/>
      <c r="L93" s="36"/>
      <c r="M93" s="37"/>
      <c r="N93" s="39"/>
      <c r="O93" s="39"/>
      <c r="P93" s="40"/>
      <c r="Q93" s="41"/>
      <c r="S93" s="43"/>
      <c r="T93" s="43"/>
      <c r="U93" s="43"/>
      <c r="V93" s="44"/>
      <c r="W93" s="43"/>
      <c r="X93" s="43"/>
      <c r="Y93" s="43"/>
      <c r="Z93" s="43"/>
    </row>
    <row r="94" spans="1:26" s="42" customFormat="1" ht="30" customHeight="1">
      <c r="A94" s="45">
        <f t="shared" si="8"/>
        <v>90</v>
      </c>
      <c r="B94" s="46"/>
      <c r="C94" s="47"/>
      <c r="D94" s="48"/>
      <c r="E94" s="31"/>
      <c r="F94" s="32"/>
      <c r="G94" s="32"/>
      <c r="H94" s="33"/>
      <c r="I94" s="34"/>
      <c r="J94" s="35"/>
      <c r="K94" s="35"/>
      <c r="L94" s="36"/>
      <c r="M94" s="37"/>
      <c r="N94" s="39"/>
      <c r="O94" s="39"/>
      <c r="P94" s="40"/>
      <c r="Q94" s="41"/>
      <c r="S94" s="43"/>
      <c r="T94" s="43"/>
      <c r="U94" s="43"/>
      <c r="V94" s="44"/>
      <c r="W94" s="43"/>
      <c r="X94" s="43"/>
      <c r="Y94" s="43"/>
      <c r="Z94" s="43"/>
    </row>
    <row r="95" spans="1:26" s="42" customFormat="1" ht="30" customHeight="1">
      <c r="A95" s="45">
        <f t="shared" si="8"/>
        <v>91</v>
      </c>
      <c r="B95" s="46"/>
      <c r="C95" s="47"/>
      <c r="D95" s="48"/>
      <c r="E95" s="31"/>
      <c r="F95" s="32"/>
      <c r="G95" s="32"/>
      <c r="H95" s="33"/>
      <c r="I95" s="34"/>
      <c r="J95" s="35"/>
      <c r="K95" s="35"/>
      <c r="L95" s="36"/>
      <c r="M95" s="37"/>
      <c r="N95" s="39"/>
      <c r="O95" s="39"/>
      <c r="P95" s="40"/>
      <c r="Q95" s="41"/>
      <c r="S95" s="43"/>
      <c r="T95" s="43"/>
      <c r="U95" s="43"/>
      <c r="V95" s="44"/>
      <c r="W95" s="43"/>
      <c r="X95" s="43"/>
      <c r="Y95" s="43"/>
      <c r="Z95" s="43"/>
    </row>
    <row r="96" spans="1:26" s="42" customFormat="1" ht="30" customHeight="1">
      <c r="A96" s="45">
        <f t="shared" si="8"/>
        <v>92</v>
      </c>
      <c r="B96" s="46"/>
      <c r="C96" s="47"/>
      <c r="D96" s="48"/>
      <c r="E96" s="31"/>
      <c r="F96" s="32"/>
      <c r="G96" s="32"/>
      <c r="H96" s="33"/>
      <c r="I96" s="34"/>
      <c r="J96" s="35"/>
      <c r="K96" s="35"/>
      <c r="L96" s="36"/>
      <c r="M96" s="37"/>
      <c r="N96" s="39"/>
      <c r="O96" s="39"/>
      <c r="P96" s="40"/>
      <c r="Q96" s="41"/>
      <c r="S96" s="43"/>
      <c r="T96" s="43"/>
      <c r="U96" s="43"/>
      <c r="V96" s="44"/>
      <c r="W96" s="43"/>
      <c r="X96" s="43"/>
      <c r="Y96" s="43"/>
      <c r="Z96" s="43"/>
    </row>
    <row r="97" spans="1:26" s="42" customFormat="1" ht="30" customHeight="1">
      <c r="A97" s="45">
        <f t="shared" si="8"/>
        <v>93</v>
      </c>
      <c r="B97" s="46"/>
      <c r="C97" s="47"/>
      <c r="D97" s="48"/>
      <c r="E97" s="31"/>
      <c r="F97" s="32"/>
      <c r="G97" s="32"/>
      <c r="H97" s="33"/>
      <c r="I97" s="34"/>
      <c r="J97" s="35"/>
      <c r="K97" s="35"/>
      <c r="L97" s="36"/>
      <c r="M97" s="37"/>
      <c r="N97" s="39"/>
      <c r="O97" s="39"/>
      <c r="P97" s="40"/>
      <c r="Q97" s="41"/>
      <c r="S97" s="43"/>
      <c r="T97" s="43"/>
      <c r="U97" s="43"/>
      <c r="V97" s="44"/>
      <c r="W97" s="43"/>
      <c r="X97" s="43"/>
      <c r="Y97" s="43"/>
      <c r="Z97" s="43"/>
    </row>
    <row r="98" spans="1:26" s="42" customFormat="1" ht="30" customHeight="1">
      <c r="A98" s="45">
        <f t="shared" si="8"/>
        <v>94</v>
      </c>
      <c r="B98" s="46"/>
      <c r="C98" s="47"/>
      <c r="D98" s="48"/>
      <c r="E98" s="31"/>
      <c r="F98" s="32"/>
      <c r="G98" s="32"/>
      <c r="H98" s="33"/>
      <c r="I98" s="34"/>
      <c r="J98" s="35"/>
      <c r="K98" s="35"/>
      <c r="L98" s="36"/>
      <c r="M98" s="37"/>
      <c r="N98" s="39"/>
      <c r="O98" s="39"/>
      <c r="P98" s="40"/>
      <c r="Q98" s="41"/>
      <c r="S98" s="43"/>
      <c r="T98" s="43"/>
      <c r="U98" s="43"/>
      <c r="V98" s="44"/>
      <c r="W98" s="43"/>
      <c r="X98" s="43"/>
      <c r="Y98" s="43"/>
      <c r="Z98" s="43"/>
    </row>
    <row r="99" spans="1:26" s="42" customFormat="1" ht="30" customHeight="1">
      <c r="A99" s="45">
        <f t="shared" si="8"/>
        <v>95</v>
      </c>
      <c r="B99" s="46"/>
      <c r="C99" s="47"/>
      <c r="D99" s="48"/>
      <c r="E99" s="32"/>
      <c r="F99" s="32"/>
      <c r="G99" s="32"/>
      <c r="H99" s="33"/>
      <c r="I99" s="34"/>
      <c r="J99" s="35"/>
      <c r="K99" s="35"/>
      <c r="L99" s="36"/>
      <c r="M99" s="37"/>
      <c r="N99" s="39"/>
      <c r="O99" s="39"/>
      <c r="P99" s="40"/>
      <c r="Q99" s="41"/>
      <c r="S99" s="43"/>
      <c r="T99" s="43"/>
      <c r="U99" s="43"/>
      <c r="V99" s="44"/>
      <c r="W99" s="43"/>
      <c r="X99" s="43"/>
      <c r="Y99" s="43"/>
      <c r="Z99" s="43"/>
    </row>
    <row r="100" spans="1:26" s="64" customFormat="1" ht="30" customHeight="1">
      <c r="A100" s="45">
        <f t="shared" si="8"/>
        <v>96</v>
      </c>
      <c r="B100" s="60"/>
      <c r="C100" s="60"/>
      <c r="D100" s="61"/>
      <c r="E100" s="61"/>
      <c r="F100" s="61"/>
      <c r="G100" s="61"/>
      <c r="H100" s="61"/>
      <c r="I100" s="61"/>
      <c r="J100" s="61"/>
      <c r="K100" s="61"/>
      <c r="L100" s="36"/>
      <c r="M100" s="62"/>
      <c r="N100" s="62"/>
      <c r="O100" s="62"/>
      <c r="P100" s="40"/>
      <c r="Q100" s="63"/>
      <c r="S100" s="43"/>
      <c r="T100" s="43"/>
      <c r="U100" s="43"/>
      <c r="V100" s="44"/>
      <c r="W100" s="43"/>
      <c r="X100" s="43"/>
      <c r="Y100" s="43"/>
      <c r="Z100" s="43"/>
    </row>
  </sheetData>
  <sheetProtection selectLockedCells="1" selectUnlockedCells="1"/>
  <mergeCells count="8">
    <mergeCell ref="A1:A4"/>
    <mergeCell ref="B1:Q1"/>
    <mergeCell ref="B2:D3"/>
    <mergeCell ref="E2:Q2"/>
    <mergeCell ref="E3:H3"/>
    <mergeCell ref="I3:L3"/>
    <mergeCell ref="M3:P3"/>
    <mergeCell ref="Q3:Q4"/>
  </mergeCells>
  <printOptions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5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Dallos László</dc:creator>
  <cp:keywords/>
  <dc:description/>
  <cp:lastModifiedBy/>
  <cp:lastPrinted>2008-06-06T09:56:37Z</cp:lastPrinted>
  <dcterms:created xsi:type="dcterms:W3CDTF">2008-05-10T04:30:12Z</dcterms:created>
  <dcterms:modified xsi:type="dcterms:W3CDTF">2010-07-19T14:54:49Z</dcterms:modified>
  <cp:category/>
  <cp:version/>
  <cp:contentType/>
  <cp:contentStatus/>
</cp:coreProperties>
</file>